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bookViews>
    <workbookView xWindow="-15" yWindow="165" windowWidth="20730" windowHeight="10965" tabRatio="835"/>
  </bookViews>
  <sheets>
    <sheet name="Introduction" sheetId="5" r:id="rId1"/>
    <sheet name="Sec A. Written Complaints" sheetId="6" r:id="rId2"/>
    <sheet name="Sec B. Mediations" sheetId="7" r:id="rId3"/>
    <sheet name="Sec C. DP Complaints" sheetId="8" r:id="rId4"/>
    <sheet name="Sec D. Expedited DP Complaints" sheetId="9" r:id="rId5"/>
    <sheet name="Indicator Values" sheetId="11" r:id="rId6"/>
    <sheet name="Issues Analyses" sheetId="14" r:id="rId7"/>
    <sheet name="DR Survey" sheetId="10" r:id="rId8"/>
    <sheet name="List Names" sheetId="12" state="hidden" r:id="rId9"/>
    <sheet name="Instructions-Definitions" sheetId="13" r:id="rId10"/>
  </sheets>
  <definedNames>
    <definedName name="_xlnm._FilterDatabase" localSheetId="8" hidden="1">'List Names'!$A$1:$A$1</definedName>
    <definedName name="B14List">'List Names'!$E$5:$E$6</definedName>
    <definedName name="_xlnm.Print_Area" localSheetId="7">'DR Survey'!$A$1:$F$54</definedName>
    <definedName name="_xlnm.Print_Area" localSheetId="5">'Indicator Values'!$A$1:$D$49</definedName>
    <definedName name="_xlnm.Print_Area" localSheetId="0">Introduction!$A$1:$H$34</definedName>
    <definedName name="_xlnm.Print_Area" localSheetId="1">'Sec A. Written Complaints'!$A$1:$F$91</definedName>
    <definedName name="_xlnm.Print_Area" localSheetId="2">'Sec B. Mediations'!$A$1:$I$76</definedName>
    <definedName name="_xlnm.Print_Area" localSheetId="3">'Sec C. DP Complaints'!$A$1:$I$77</definedName>
    <definedName name="_xlnm.Print_Area" localSheetId="4">'Sec D. Expedited DP Complaints'!$A$1:$F$53</definedName>
    <definedName name="Sec_A">#REF!</definedName>
    <definedName name="Sec_B">#REF!</definedName>
    <definedName name="Sec_C">#REF!</definedName>
    <definedName name="Sec_D">#REF!</definedName>
    <definedName name="State_Name">'List Names'!$A$2:$A$62</definedName>
    <definedName name="StatusList">'List Names'!$E$4:$E$6</definedName>
  </definedNames>
  <calcPr calcId="145621" concurrentCalc="0"/>
</workbook>
</file>

<file path=xl/calcChain.xml><?xml version="1.0" encoding="utf-8"?>
<calcChain xmlns="http://schemas.openxmlformats.org/spreadsheetml/2006/main">
  <c r="D37" i="9" l="1"/>
  <c r="D38" i="9"/>
  <c r="D39" i="9"/>
  <c r="D46" i="9"/>
  <c r="D19" i="9"/>
  <c r="D70" i="8"/>
  <c r="D69" i="8"/>
  <c r="D68" i="8"/>
  <c r="D67" i="8"/>
  <c r="D66" i="8"/>
  <c r="D63" i="8"/>
  <c r="D62" i="8"/>
  <c r="D61" i="8"/>
  <c r="D60" i="8"/>
  <c r="D57" i="8"/>
  <c r="D56" i="8"/>
  <c r="D55" i="8"/>
  <c r="D54" i="8"/>
  <c r="D53" i="8"/>
  <c r="D52" i="8"/>
  <c r="D51" i="8"/>
  <c r="D20" i="8"/>
  <c r="C37" i="6"/>
  <c r="D19" i="7"/>
  <c r="C41" i="6"/>
  <c r="C34" i="6"/>
  <c r="C31" i="6"/>
  <c r="D81" i="6"/>
  <c r="D82" i="6"/>
  <c r="D83" i="6"/>
  <c r="D60" i="6"/>
  <c r="D59" i="6"/>
  <c r="D58" i="6"/>
  <c r="D57" i="6"/>
  <c r="D56" i="6"/>
  <c r="D55" i="6"/>
  <c r="D71" i="6"/>
  <c r="D70" i="6"/>
  <c r="D69" i="6"/>
  <c r="D68" i="6"/>
  <c r="D67" i="6"/>
  <c r="D66" i="6"/>
  <c r="D65" i="6"/>
  <c r="D77" i="6"/>
  <c r="D78" i="6"/>
  <c r="C41" i="7"/>
  <c r="C40" i="7"/>
  <c r="C39" i="7"/>
  <c r="C38" i="7"/>
  <c r="C37" i="7"/>
  <c r="C36" i="7"/>
  <c r="C33" i="7"/>
  <c r="D59" i="7"/>
  <c r="D58" i="7"/>
  <c r="D53" i="7"/>
  <c r="D52" i="7"/>
  <c r="D51" i="7"/>
  <c r="D48" i="7"/>
  <c r="D47" i="7"/>
  <c r="D46" i="7"/>
  <c r="D45" i="7"/>
  <c r="D44" i="7"/>
  <c r="E71" i="7"/>
  <c r="E70" i="7"/>
  <c r="E69" i="7"/>
  <c r="E68" i="7"/>
  <c r="E67" i="7"/>
  <c r="D64" i="7"/>
  <c r="D63" i="7"/>
  <c r="D60" i="7"/>
  <c r="D57" i="7"/>
  <c r="D56" i="7"/>
  <c r="D48" i="8"/>
  <c r="D47" i="8"/>
  <c r="C44" i="8"/>
  <c r="C43" i="8"/>
  <c r="C42" i="8"/>
  <c r="C41" i="8"/>
  <c r="C40" i="8"/>
  <c r="C39" i="8"/>
  <c r="C38" i="8"/>
  <c r="C37" i="8"/>
  <c r="C34" i="8"/>
  <c r="C32" i="8"/>
  <c r="C33" i="9"/>
  <c r="C32" i="9"/>
  <c r="C31" i="9"/>
  <c r="C30" i="9"/>
  <c r="C29" i="9"/>
  <c r="C28" i="9"/>
  <c r="D49" i="9"/>
  <c r="D48" i="9"/>
  <c r="D47" i="9"/>
  <c r="D43" i="9"/>
  <c r="D42" i="9"/>
  <c r="D36" i="9"/>
  <c r="D50" i="6"/>
  <c r="D49" i="6"/>
  <c r="D48" i="6"/>
  <c r="C40" i="6"/>
  <c r="C39" i="6"/>
  <c r="E14" i="10"/>
  <c r="E13" i="10"/>
  <c r="C38" i="6"/>
  <c r="C36" i="6"/>
  <c r="C35" i="6"/>
  <c r="D14" i="11"/>
  <c r="D11" i="11"/>
  <c r="D8" i="11"/>
  <c r="D5" i="11"/>
  <c r="D50" i="11"/>
  <c r="D46" i="11"/>
  <c r="D47" i="11"/>
  <c r="D48" i="11"/>
  <c r="D49" i="11"/>
  <c r="D45" i="11"/>
  <c r="D37" i="11"/>
  <c r="D38" i="11"/>
  <c r="D39" i="11"/>
  <c r="D40" i="11"/>
  <c r="D41" i="11"/>
  <c r="D42" i="11"/>
  <c r="D36" i="11"/>
  <c r="D30" i="11"/>
  <c r="D31" i="11"/>
  <c r="D32" i="11"/>
  <c r="D33" i="11"/>
  <c r="D29" i="11"/>
  <c r="D22" i="11"/>
  <c r="D23" i="11"/>
  <c r="D24" i="11"/>
  <c r="D25" i="11"/>
  <c r="D26" i="11"/>
  <c r="D21" i="11"/>
  <c r="D20" i="11"/>
  <c r="D19" i="11"/>
  <c r="E20" i="10"/>
  <c r="E21" i="7"/>
  <c r="E27" i="10"/>
  <c r="E26" i="10"/>
  <c r="E25" i="10"/>
  <c r="E24" i="10"/>
  <c r="E23" i="10"/>
  <c r="E21" i="10"/>
  <c r="F45" i="10"/>
  <c r="F7" i="10"/>
  <c r="D21" i="9"/>
  <c r="D15" i="9"/>
  <c r="C32" i="7"/>
  <c r="D16" i="8"/>
  <c r="D17" i="9"/>
  <c r="D24" i="8"/>
  <c r="D22" i="8"/>
  <c r="E52" i="10"/>
  <c r="E53" i="10"/>
  <c r="E54" i="10"/>
  <c r="E36" i="10"/>
  <c r="E35" i="10"/>
  <c r="C27" i="9"/>
  <c r="C36" i="8"/>
  <c r="C31" i="8"/>
  <c r="C35" i="7"/>
  <c r="C30" i="6"/>
  <c r="C33" i="6"/>
  <c r="E51" i="10"/>
  <c r="E50" i="10"/>
  <c r="E49" i="10"/>
  <c r="E48" i="10"/>
  <c r="E37" i="10"/>
  <c r="E34" i="10"/>
  <c r="E33" i="10"/>
  <c r="E32" i="10"/>
  <c r="E31" i="10"/>
  <c r="E30" i="10"/>
  <c r="E22" i="10"/>
  <c r="E17" i="10"/>
  <c r="E16" i="10"/>
  <c r="E15" i="10"/>
  <c r="E12" i="10"/>
  <c r="E10" i="10"/>
  <c r="E11" i="10"/>
  <c r="E17" i="7"/>
  <c r="D18" i="8"/>
  <c r="E25" i="7"/>
  <c r="E23" i="7"/>
  <c r="E23" i="6"/>
  <c r="E21" i="6"/>
  <c r="E18" i="6"/>
  <c r="E15" i="6"/>
</calcChain>
</file>

<file path=xl/comments1.xml><?xml version="1.0" encoding="utf-8"?>
<comments xmlns="http://schemas.openxmlformats.org/spreadsheetml/2006/main">
  <authors>
    <author>Richard W. Zeller</author>
  </authors>
  <commentList>
    <comment ref="A1" authorId="0">
      <text>
        <r>
          <rPr>
            <b/>
            <sz val="11"/>
            <color indexed="81"/>
            <rFont val="Tahoma"/>
            <family val="2"/>
          </rPr>
          <t xml:space="preserve">Note: </t>
        </r>
        <r>
          <rPr>
            <sz val="11"/>
            <color indexed="81"/>
            <rFont val="Tahoma"/>
            <family val="2"/>
          </rPr>
          <t xml:space="preserve"> Consider using DR Survey data and this summary with your advisory panel to review DR data. When printed, this worksheet summarizes on two pages many of the same calculated drill down values shown on the individual worksheets, based on DR Survey data. It does not contain anything that is not included on the individual worksheets. </t>
        </r>
      </text>
    </comment>
  </commentList>
</comments>
</file>

<file path=xl/sharedStrings.xml><?xml version="1.0" encoding="utf-8"?>
<sst xmlns="http://schemas.openxmlformats.org/spreadsheetml/2006/main" count="737" uniqueCount="619">
  <si>
    <t>U.S. DEPARTMENT OF EDUCATION</t>
  </si>
  <si>
    <t>OFFICE OF SPECIAL EDUCATION</t>
  </si>
  <si>
    <t>AND REHABILITATIVE SERVICES</t>
  </si>
  <si>
    <t>STATE:</t>
  </si>
  <si>
    <t>INDIVIDUALS WITH DISABILITIES EDUCATION ACT</t>
  </si>
  <si>
    <t>State Name:</t>
  </si>
  <si>
    <t>Name:</t>
  </si>
  <si>
    <t>email address:</t>
  </si>
  <si>
    <t>Phone:</t>
  </si>
  <si>
    <t>&lt;Select Status - Start Here Page&gt;</t>
  </si>
  <si>
    <t>Section A</t>
  </si>
  <si>
    <t>Mediations</t>
  </si>
  <si>
    <t>Section B</t>
  </si>
  <si>
    <t>Section C</t>
  </si>
  <si>
    <t>Section D</t>
  </si>
  <si>
    <t>Description</t>
  </si>
  <si>
    <t>Indicator Values</t>
  </si>
  <si>
    <t>(1)  Total number of written, signed complaints filed</t>
  </si>
  <si>
    <t xml:space="preserve">          (1.1)  Complaints with reports issued</t>
  </si>
  <si>
    <t xml:space="preserve">                 (a)  Reports with findings of noncompliance</t>
  </si>
  <si>
    <t xml:space="preserve">                 (b)  Reports within timeline (within 60 days)</t>
  </si>
  <si>
    <t xml:space="preserve">          (1.2)  Complaints pending</t>
  </si>
  <si>
    <t xml:space="preserve">                    (a)  Complaints pending a due process hearing</t>
  </si>
  <si>
    <t xml:space="preserve">          (1.3)  Complaints withdrawn or dismissed</t>
  </si>
  <si>
    <t xml:space="preserve">CALCULATION:  (1) - ((1.1) + (1.2) + (1.3)) = 0        </t>
  </si>
  <si>
    <r>
      <t>"Note that the difference between the number entered in row 1.1 and the number entered in 1.1(a) is the number of reports with no findings.</t>
    </r>
    <r>
      <rPr>
        <sz val="12"/>
        <rFont val="Arial"/>
        <family val="2"/>
      </rPr>
      <t>"</t>
    </r>
  </si>
  <si>
    <r>
      <t xml:space="preserve">CALCULATION:   (1.1) - (1.1)(a)  =  </t>
    </r>
    <r>
      <rPr>
        <i/>
        <sz val="12"/>
        <rFont val="Arial"/>
        <family val="2"/>
      </rPr>
      <t xml:space="preserve">Reports issued with no findings       </t>
    </r>
    <r>
      <rPr>
        <sz val="12"/>
        <rFont val="Arial"/>
        <family val="2"/>
      </rPr>
      <t/>
    </r>
  </si>
  <si>
    <t>ERROR IF &lt; 0</t>
  </si>
  <si>
    <t xml:space="preserve">     (2.1)  Mediations held</t>
  </si>
  <si>
    <r>
      <t xml:space="preserve">ERROR IF </t>
    </r>
    <r>
      <rPr>
        <b/>
        <sz val="14"/>
        <color indexed="10"/>
        <rFont val="Arial"/>
        <family val="2"/>
      </rPr>
      <t>≠</t>
    </r>
    <r>
      <rPr>
        <b/>
        <sz val="14"/>
        <color indexed="10"/>
        <rFont val="Arial"/>
        <family val="2"/>
      </rPr>
      <t xml:space="preserve"> 0</t>
    </r>
  </si>
  <si>
    <t xml:space="preserve">          (3.1)  Resolution meetings</t>
  </si>
  <si>
    <t xml:space="preserve">                    (a)  Decisions within timeline (include expedited)</t>
  </si>
  <si>
    <t xml:space="preserve">                    (b)  Decisions within extended timeline</t>
  </si>
  <si>
    <t>Notes, Calculations and Error Checks for Section C</t>
  </si>
  <si>
    <t>"Note that the difference between the number entered in row 3.1 and the number entered in row 3.1(a) is the number of resolution meetings held that did not result in a written settlement agreement."</t>
  </si>
  <si>
    <r>
      <t>"Note that the difference between the number in row 3.2 and the sum of the numbers entered in rows 3.2(a) and 3.2(b) is the number of decisions issued late.</t>
    </r>
    <r>
      <rPr>
        <sz val="12"/>
        <rFont val="Arial"/>
        <family val="2"/>
      </rPr>
      <t>"</t>
    </r>
  </si>
  <si>
    <t>(a)  Change of placement ordered</t>
  </si>
  <si>
    <t xml:space="preserve">REPORT OF DISPUTE RESOLUTION UNDER PART B, OF THE </t>
  </si>
  <si>
    <t xml:space="preserve">SECTION A: Written, Signed Complaints </t>
  </si>
  <si>
    <t>(1.1)  Complaints with reports issued</t>
  </si>
  <si>
    <t>(a)  Reports with findings of noncompliance</t>
  </si>
  <si>
    <t>(b)  Reports within timeline</t>
  </si>
  <si>
    <t>(c)  Reports within extended timelines</t>
  </si>
  <si>
    <t>(1.2)  Complaints pending</t>
  </si>
  <si>
    <t>(1.3)  Complaints withdrawn or dismissed</t>
  </si>
  <si>
    <t>SECTION B: Mediation Requests</t>
  </si>
  <si>
    <t>(2.1)  Mediations held</t>
  </si>
  <si>
    <t>SECTION C: Due Process Complaints</t>
  </si>
  <si>
    <t>(3.1)  Resolution meetings</t>
  </si>
  <si>
    <t>(a)  Decisions within timeline (including expedited)</t>
  </si>
  <si>
    <t>(b)  Decisions within extended timeline</t>
  </si>
  <si>
    <t>Calculated Indicator Values for Annual Performance Reporting</t>
  </si>
  <si>
    <t>Indicator 16 =</t>
  </si>
  <si>
    <r>
      <t>POTENTIAL COMPLAINT SYSTEM PERFORMANCE MEASURES:</t>
    </r>
    <r>
      <rPr>
        <b/>
        <sz val="12"/>
        <rFont val="Arial"/>
        <family val="2"/>
      </rPr>
      <t xml:space="preserve">                    </t>
    </r>
    <r>
      <rPr>
        <b/>
        <u/>
        <sz val="12"/>
        <rFont val="Arial"/>
        <family val="2"/>
      </rPr>
      <t>CALCULATION BASIS:</t>
    </r>
  </si>
  <si>
    <t>VALUE:</t>
  </si>
  <si>
    <t>POTENTIAL MEDIATION SYSTEM PERFORMANCE MEASURES:</t>
  </si>
  <si>
    <t>POTENTIAL EXPEDITED HEARING SYSTEM PERFORMANCE MEASURES:</t>
  </si>
  <si>
    <t>StateName List for Cell B5 on StartHere tab</t>
  </si>
  <si>
    <t>"StatusList" for Cell B14 on StartHere tab</t>
  </si>
  <si>
    <t>Original Submission</t>
  </si>
  <si>
    <t>Re-submission</t>
  </si>
  <si>
    <t>"Note: the sum of 2.1(a) and 2.1(b) is equal to 2.1, the total number of mediations held."</t>
  </si>
  <si>
    <t>CALCULATION:                        [(2.1)(a) + (2.1)(b)]   -  (2.1)  =  0</t>
  </si>
  <si>
    <t>ERROR IF ≠ 0</t>
  </si>
  <si>
    <t>AFTER CONFIRMING THAT ALL DATA ON THIS WORKSHEET ARE ACCURATE (NO COLORED CELLS IN THE ENTRY SECTION), SELECT THE "DP Hearings" WORKSHEET TAB ON THE BOTTOM OF THIS WINDOW. IF YOU CANNOT SEE THE "DP Hearings" WORKSHEET LABEL, USE THE ARROWS TO LEFT SIDE OF THE TABS TO SCROLL FORWARD OR BACK THROUGH THE WORKSHEETS.</t>
  </si>
  <si>
    <t>AFTER CONFIRMING THAT ALL DATA ON THIS WORKSHEET ARE ACCURATE (NO COLORED CELLS IN THE ENTRY SECTION), SELECT THE "Expedited Hearings" WORKSHEET TAB ON THE BOTTOM OF THIS WINDOW.  IF YOU CANNOT SEE THE "Expedited Hearings" WORKSHEET LABEL, USE THE ARROWS TO LEFT SIDE OF THE TABS TO SCROLL FORWARD OR BACK THROUGH THE WORKSHEETS.</t>
  </si>
  <si>
    <t>AFTER CONFIRMING THAT ALL DATA ON THIS WORKSHEET ARE ACCURATE (NO COLORED CELLS IN THE ENTRY SECTION), SELECT THE "Mediations" WORKSHEET TAB ON THE BOTTOM OF THIS WINDOW. IF YOU CANNOT SEE THE "Mediations" WORKSHEET LABEL, USE THE ARROWS TO LEFT SIDE OF THE TABS TO SCROLL FORWARD OR BACK THROUGH THE WORKSHEETS.</t>
  </si>
  <si>
    <t>AFTER CONFIRMING THAT ALL DATA ON THIS WORKSHEET (AND THE PREVIOUS THREE WORKSHEETS) ARE ACCURATE (NO COLORED CELLS IN THE ENTRY SECTIONS) YOUR DATA ENTRY IS COMPLETE. THE WORKSHEET TABS ON THE BOTTOM OF THIS WINDOW PROVIDE ACCESS TO EACH WORKSHEET IN THE WORKBOOK.  IF YOU CANNOT SEE THE ALL THE WORKSHEET LABELS, USE THE ARROWS TO LEFT SIDE OF THE TABS TO SCROLL FORWARD OR BACK THROUGH THE WORKSHEETS.</t>
  </si>
  <si>
    <t>This Instruction Sheet</t>
  </si>
  <si>
    <t>Data Entry Worksheet Tabs</t>
  </si>
  <si>
    <t>Data Summary Worksheet Tabs</t>
  </si>
  <si>
    <r>
      <t xml:space="preserve">CALCULATION: (1.2) - (1.2)(a)  =  </t>
    </r>
    <r>
      <rPr>
        <i/>
        <sz val="12"/>
        <rFont val="Arial"/>
        <family val="2"/>
      </rPr>
      <t xml:space="preserve">Complaints pending other reasons (than a hearing)   </t>
    </r>
  </si>
  <si>
    <t>Enter 1.3.4 Complaints withdrawn, other (describe: ___________ )</t>
  </si>
  <si>
    <t>Enter 1.3.5 Complaints dismissed by SEA, insufficient filing</t>
  </si>
  <si>
    <r>
      <t xml:space="preserve">In row 1.1(a), enter how many of the reports issued were </t>
    </r>
    <r>
      <rPr>
        <i/>
        <sz val="11"/>
        <rFont val="Times New Roman"/>
        <family val="1"/>
      </rPr>
      <t>reports with findings of noncompliance</t>
    </r>
    <r>
      <rPr>
        <sz val="11"/>
        <rFont val="Times New Roman"/>
        <family val="1"/>
      </rPr>
      <t xml:space="preserve">.  Row 1.1(a) is a subset of row 1.1.  </t>
    </r>
  </si>
  <si>
    <t xml:space="preserve">Note that the difference between the number entered in row 1.1 and the number entered in 1.1(a) is the number of reports without findings of noncompliance.  </t>
  </si>
  <si>
    <r>
      <t xml:space="preserve">In row 1.1(b), enter how many of the reports issued were </t>
    </r>
    <r>
      <rPr>
        <i/>
        <sz val="11"/>
        <rFont val="Times New Roman"/>
        <family val="1"/>
      </rPr>
      <t>reports within timeline</t>
    </r>
    <r>
      <rPr>
        <sz val="11"/>
        <rFont val="Times New Roman"/>
        <family val="1"/>
      </rPr>
      <t xml:space="preserve"> (60 days).  Do </t>
    </r>
    <r>
      <rPr>
        <u/>
        <sz val="11"/>
        <rFont val="Times New Roman"/>
        <family val="1"/>
      </rPr>
      <t>NOT</t>
    </r>
    <r>
      <rPr>
        <sz val="11"/>
        <rFont val="Times New Roman"/>
        <family val="1"/>
      </rPr>
      <t xml:space="preserve"> include any written decisions issued more than 60 days after the </t>
    </r>
    <r>
      <rPr>
        <i/>
        <sz val="11"/>
        <rFont val="Times New Roman"/>
        <family val="1"/>
      </rPr>
      <t>written, signed complaint</t>
    </r>
    <r>
      <rPr>
        <sz val="11"/>
        <rFont val="Times New Roman"/>
        <family val="1"/>
      </rPr>
      <t xml:space="preserve"> was filed.  Row 1.1(b) is a subset of row 1.1.</t>
    </r>
  </si>
  <si>
    <r>
      <t xml:space="preserve">In row 1.1(c), enter how many of the reports issued were </t>
    </r>
    <r>
      <rPr>
        <i/>
        <sz val="11"/>
        <rFont val="Times New Roman"/>
        <family val="1"/>
      </rPr>
      <t>reports within extended timeline</t>
    </r>
    <r>
      <rPr>
        <sz val="11"/>
        <rFont val="Times New Roman"/>
        <family val="1"/>
      </rPr>
      <t>.  Row 1.1(c) is a subset of row 1.1.</t>
    </r>
  </si>
  <si>
    <r>
      <t xml:space="preserve">In row 1.2(a), enter how many of the pending complaints were </t>
    </r>
    <r>
      <rPr>
        <i/>
        <sz val="11"/>
        <rFont val="Times New Roman"/>
        <family val="1"/>
      </rPr>
      <t>complaints pending a due process hearing</t>
    </r>
    <r>
      <rPr>
        <sz val="11"/>
        <rFont val="Times New Roman"/>
        <family val="1"/>
      </rPr>
      <t>.  Row 1.2(a) is a subset of row 1.2.</t>
    </r>
  </si>
  <si>
    <t>Specific Instructions, Section B:  Mediation Requests</t>
  </si>
  <si>
    <r>
      <t xml:space="preserve">Note that the difference between the number entered in row 2.1(a) and the number entered in row 2.1(a)(i) is the number of </t>
    </r>
    <r>
      <rPr>
        <i/>
        <sz val="11"/>
        <rFont val="Times New Roman"/>
        <family val="1"/>
      </rPr>
      <t>mediations held related to due process complaints</t>
    </r>
    <r>
      <rPr>
        <sz val="11"/>
        <rFont val="Times New Roman"/>
        <family val="1"/>
      </rPr>
      <t xml:space="preserve"> that did not result in a </t>
    </r>
    <r>
      <rPr>
        <i/>
        <sz val="11"/>
        <rFont val="Times New Roman"/>
        <family val="1"/>
      </rPr>
      <t>mediation agreement</t>
    </r>
    <r>
      <rPr>
        <sz val="11"/>
        <rFont val="Times New Roman"/>
        <family val="1"/>
      </rPr>
      <t xml:space="preserve">.  </t>
    </r>
  </si>
  <si>
    <r>
      <t xml:space="preserve">Note that the difference between the number entered in row 2.1(b) and the number entered in row 2.1(b)(i) is the number of </t>
    </r>
    <r>
      <rPr>
        <i/>
        <sz val="11"/>
        <rFont val="Times New Roman"/>
        <family val="1"/>
      </rPr>
      <t>mediations held not related to due process complaints</t>
    </r>
    <r>
      <rPr>
        <sz val="11"/>
        <rFont val="Times New Roman"/>
        <family val="1"/>
      </rPr>
      <t xml:space="preserve"> that did not result in a </t>
    </r>
    <r>
      <rPr>
        <i/>
        <sz val="11"/>
        <rFont val="Times New Roman"/>
        <family val="1"/>
      </rPr>
      <t>mediation agreement</t>
    </r>
    <r>
      <rPr>
        <sz val="11"/>
        <rFont val="Times New Roman"/>
        <family val="1"/>
      </rPr>
      <t xml:space="preserve">.  </t>
    </r>
  </si>
  <si>
    <t xml:space="preserve">Note that the sum of 2.1(a) and 2.1(b) must equal the total number of mediations held (row 2.1).  </t>
  </si>
  <si>
    <t>Specific Instructions, Section C:  Due Process Complaints</t>
  </si>
  <si>
    <r>
      <t xml:space="preserve">In row 3.2(a), enter how many of the written decisions were </t>
    </r>
    <r>
      <rPr>
        <i/>
        <sz val="11"/>
        <rFont val="Times New Roman"/>
        <family val="1"/>
      </rPr>
      <t xml:space="preserve">decisions within timeline. </t>
    </r>
    <r>
      <rPr>
        <sz val="11"/>
        <rFont val="Times New Roman"/>
        <family val="1"/>
      </rPr>
      <t xml:space="preserve"> (Do not include here the decisions within </t>
    </r>
    <r>
      <rPr>
        <u/>
        <sz val="11"/>
        <rFont val="Times New Roman"/>
        <family val="1"/>
      </rPr>
      <t>extended</t>
    </r>
    <r>
      <rPr>
        <sz val="11"/>
        <rFont val="Times New Roman"/>
        <family val="1"/>
      </rPr>
      <t xml:space="preserve"> timelines.)  Row 3.2(a) is a subset of row 3.2.</t>
    </r>
  </si>
  <si>
    <r>
      <t xml:space="preserve">In row 4.1(a), enter how many </t>
    </r>
    <r>
      <rPr>
        <i/>
        <sz val="11"/>
        <rFont val="Times New Roman"/>
        <family val="1"/>
      </rPr>
      <t>resolution meetings</t>
    </r>
    <r>
      <rPr>
        <sz val="11"/>
        <rFont val="Times New Roman"/>
        <family val="1"/>
      </rPr>
      <t xml:space="preserve"> resulted in a </t>
    </r>
    <r>
      <rPr>
        <i/>
        <sz val="11"/>
        <rFont val="Times New Roman"/>
        <family val="1"/>
      </rPr>
      <t xml:space="preserve">written settlement agreement </t>
    </r>
    <r>
      <rPr>
        <sz val="11"/>
        <rFont val="Times New Roman"/>
        <family val="1"/>
      </rPr>
      <t xml:space="preserve">as of the end of the reporting period.  Row 4.1(a) is a subset of row 4.1.  Row 4.1(a) is also a subset of the </t>
    </r>
    <r>
      <rPr>
        <i/>
        <sz val="11"/>
        <rFont val="Times New Roman"/>
        <family val="1"/>
      </rPr>
      <t>written settlement agreements</t>
    </r>
    <r>
      <rPr>
        <sz val="11"/>
        <rFont val="Times New Roman"/>
        <family val="1"/>
      </rPr>
      <t xml:space="preserve"> reported in row 3.1(a) of Section C.</t>
    </r>
  </si>
  <si>
    <r>
      <t xml:space="preserve">In row 4.2(a), enter how many of the written decisions resulted in a </t>
    </r>
    <r>
      <rPr>
        <i/>
        <sz val="11"/>
        <rFont val="Times New Roman"/>
        <family val="1"/>
      </rPr>
      <t>change of placement ordered.</t>
    </r>
    <r>
      <rPr>
        <sz val="11"/>
        <rFont val="Times New Roman"/>
        <family val="1"/>
      </rPr>
      <t xml:space="preserve">  Row 4.2(a) is a subset of row 4.2.</t>
    </r>
  </si>
  <si>
    <t xml:space="preserve">Note that the difference between the number entered in row 4.2 and the number entered in row 4.2(a) is the number of written decisions that did not result in a change of placement.  </t>
  </si>
  <si>
    <t>Definitions Sorted by Reporting Element:</t>
  </si>
  <si>
    <r>
      <t>Complaint pending</t>
    </r>
    <r>
      <rPr>
        <sz val="11"/>
        <rFont val="Times New Roman"/>
        <family val="1"/>
      </rPr>
      <t xml:space="preserve"> – A </t>
    </r>
    <r>
      <rPr>
        <i/>
        <sz val="11"/>
        <rFont val="Times New Roman"/>
        <family val="1"/>
      </rPr>
      <t>written, signed complaint</t>
    </r>
    <r>
      <rPr>
        <sz val="11"/>
        <rFont val="Times New Roman"/>
        <family val="1"/>
      </rPr>
      <t xml:space="preserve"> that is either still under investigation or the SEA’s written decision has not been issued. </t>
    </r>
  </si>
  <si>
    <r>
      <t>Complaint pending a due process hearing</t>
    </r>
    <r>
      <rPr>
        <sz val="11"/>
        <rFont val="Times New Roman"/>
        <family val="1"/>
      </rPr>
      <t xml:space="preserve"> – A </t>
    </r>
    <r>
      <rPr>
        <i/>
        <sz val="11"/>
        <rFont val="Times New Roman"/>
        <family val="1"/>
      </rPr>
      <t>written, signed complaint</t>
    </r>
    <r>
      <rPr>
        <sz val="11"/>
        <rFont val="Times New Roman"/>
        <family val="1"/>
      </rPr>
      <t xml:space="preserve"> in which one or more of the allegations in the complaint are the subject of a </t>
    </r>
    <r>
      <rPr>
        <i/>
        <sz val="11"/>
        <rFont val="Times New Roman"/>
        <family val="1"/>
      </rPr>
      <t>due process complaint</t>
    </r>
    <r>
      <rPr>
        <sz val="11"/>
        <rFont val="Times New Roman"/>
        <family val="1"/>
      </rPr>
      <t xml:space="preserve"> that has not been resolved.  </t>
    </r>
  </si>
  <si>
    <r>
      <t xml:space="preserve">Complaint with report issued – </t>
    </r>
    <r>
      <rPr>
        <sz val="11"/>
        <rFont val="Times New Roman"/>
        <family val="1"/>
      </rPr>
      <t xml:space="preserve">A written decision was provided by the SEA to the complainant and public agency regarding alleged violations of a requirement of Part B of IDEA.  </t>
    </r>
  </si>
  <si>
    <r>
      <t>Decision within extended timeline</t>
    </r>
    <r>
      <rPr>
        <sz val="11"/>
        <color indexed="8"/>
        <rFont val="Times New Roman"/>
        <family val="1"/>
      </rPr>
      <t xml:space="preserve"> - The written decision from a </t>
    </r>
    <r>
      <rPr>
        <i/>
        <sz val="11"/>
        <color indexed="8"/>
        <rFont val="Times New Roman"/>
        <family val="1"/>
      </rPr>
      <t>hearing fully adjudicated</t>
    </r>
    <r>
      <rPr>
        <sz val="11"/>
        <color indexed="8"/>
        <rFont val="Times New Roman"/>
        <family val="1"/>
      </rPr>
      <t xml:space="preserve"> was provided to the parties in the due process hearing more than 45 days after the expiration of the </t>
    </r>
    <r>
      <rPr>
        <i/>
        <sz val="11"/>
        <color indexed="8"/>
        <rFont val="Times New Roman"/>
        <family val="1"/>
      </rPr>
      <t>resolution period</t>
    </r>
    <r>
      <rPr>
        <sz val="11"/>
        <color indexed="8"/>
        <rFont val="Times New Roman"/>
        <family val="1"/>
      </rPr>
      <t xml:space="preserve">, but within a specific time extension granted by the hearing officer at the request of either party.  </t>
    </r>
  </si>
  <si>
    <r>
      <t>Decision within timeline</t>
    </r>
    <r>
      <rPr>
        <sz val="11"/>
        <rFont val="Times New Roman"/>
        <family val="1"/>
      </rPr>
      <t xml:space="preserve"> – The written decision from a </t>
    </r>
    <r>
      <rPr>
        <i/>
        <sz val="11"/>
        <rFont val="Times New Roman"/>
        <family val="1"/>
      </rPr>
      <t>hearing fully adjudicated</t>
    </r>
    <r>
      <rPr>
        <sz val="11"/>
        <rFont val="Times New Roman"/>
        <family val="1"/>
      </rPr>
      <t xml:space="preserve"> was provided to the parties in the due process hearing not later than 45 days after the expiration of the </t>
    </r>
    <r>
      <rPr>
        <i/>
        <sz val="11"/>
        <rFont val="Times New Roman"/>
        <family val="1"/>
      </rPr>
      <t xml:space="preserve">resolution period </t>
    </r>
    <r>
      <rPr>
        <sz val="11"/>
        <rFont val="Times New Roman"/>
        <family val="1"/>
      </rPr>
      <t xml:space="preserve">or in the case of an </t>
    </r>
    <r>
      <rPr>
        <i/>
        <sz val="11"/>
        <rFont val="Times New Roman"/>
        <family val="1"/>
      </rPr>
      <t xml:space="preserve">expedited due process complaint, </t>
    </r>
    <r>
      <rPr>
        <sz val="11"/>
        <rFont val="Times New Roman"/>
        <family val="1"/>
      </rPr>
      <t xml:space="preserve">provided no later than 10 school days after the due process hearing, which must occur within 20 school days of the date the </t>
    </r>
    <r>
      <rPr>
        <i/>
        <sz val="11"/>
        <rFont val="Times New Roman"/>
        <family val="1"/>
      </rPr>
      <t>expedited due process complaint</t>
    </r>
    <r>
      <rPr>
        <sz val="11"/>
        <rFont val="Times New Roman"/>
        <family val="1"/>
      </rPr>
      <t xml:space="preserve"> is filed.  </t>
    </r>
  </si>
  <si>
    <r>
      <t xml:space="preserve">Expedited due process complaint – </t>
    </r>
    <r>
      <rPr>
        <sz val="11"/>
        <rFont val="Times New Roman"/>
        <family val="1"/>
      </rPr>
      <t xml:space="preserve">A </t>
    </r>
    <r>
      <rPr>
        <i/>
        <sz val="11"/>
        <rFont val="Times New Roman"/>
        <family val="1"/>
      </rPr>
      <t>due process complaint</t>
    </r>
    <r>
      <rPr>
        <sz val="11"/>
        <rFont val="Times New Roman"/>
        <family val="1"/>
      </rPr>
      <t xml:space="preserve"> filed by:  (1) the parent of a child with a disability who disagrees with any decision regarding the manifestation determination and/or disciplinary removal of a student from an educational placement and the placement of that student in an interim alternative educational setting; or (2) a local educational agency that believes that maintaining the current placement of the child is substantially likely to result in injury to the child or to others.</t>
    </r>
  </si>
  <si>
    <r>
      <t>Mediation request</t>
    </r>
    <r>
      <rPr>
        <sz val="11"/>
        <rFont val="Times New Roman"/>
        <family val="1"/>
      </rPr>
      <t xml:space="preserve"> – A request by a party to a dispute involving any matter under Part B of IDEA for the parties to meet with a qualified and impartial mediator to resolve the dispute(s).  </t>
    </r>
  </si>
  <si>
    <r>
      <t>Report within extended timeline</t>
    </r>
    <r>
      <rPr>
        <sz val="11"/>
        <rFont val="Times New Roman"/>
        <family val="1"/>
      </rPr>
      <t xml:space="preserve"> – The written decision from the SEA was provided to the complainant and the public agency more than 60 days after the </t>
    </r>
    <r>
      <rPr>
        <i/>
        <sz val="11"/>
        <rFont val="Times New Roman"/>
        <family val="1"/>
      </rPr>
      <t>written, signed complaint</t>
    </r>
    <r>
      <rPr>
        <sz val="11"/>
        <rFont val="Times New Roman"/>
        <family val="1"/>
      </rPr>
      <t xml:space="preserve"> was filed, but within an appropriately extended timeline.  An appropriately extended timeline is an extension beyond 60 days that was granted due to exceptional circumstances that exist with respect to a particular complaint; or if the parent and the public agency involved agreed to extend the time to engage in mediation, or to engage in other alternative means of dispute resolution, if available in the State or under State procedures.</t>
    </r>
  </si>
  <si>
    <r>
      <t>Report within timeline</t>
    </r>
    <r>
      <rPr>
        <sz val="11"/>
        <rFont val="Times New Roman"/>
        <family val="1"/>
      </rPr>
      <t xml:space="preserve"> – The written decision from the SEA was provided to the complainant not later than 60 days after receiving the </t>
    </r>
    <r>
      <rPr>
        <i/>
        <sz val="11"/>
        <rFont val="Times New Roman"/>
        <family val="1"/>
      </rPr>
      <t>written, signed complaint</t>
    </r>
    <r>
      <rPr>
        <sz val="11"/>
        <rFont val="Times New Roman"/>
        <family val="1"/>
      </rPr>
      <t xml:space="preserve">.  </t>
    </r>
  </si>
  <si>
    <t>Failure to implement IEP</t>
  </si>
  <si>
    <t>Failure to implement Hearing Officer Decision</t>
  </si>
  <si>
    <t>Failure to implement Mediation Agreement</t>
  </si>
  <si>
    <t>Dispute Resolution Process</t>
  </si>
  <si>
    <t>Mediation</t>
  </si>
  <si>
    <t>Due Process Complaint</t>
  </si>
  <si>
    <t>Other ADR Process</t>
  </si>
  <si>
    <t>Issues not previously addressed through formal dispute resolution</t>
  </si>
  <si>
    <t>New Complainant in an LEA with no other  DR activity for the year</t>
  </si>
  <si>
    <t>Complainant/LEA Status:</t>
  </si>
  <si>
    <t>Disability of Student:</t>
  </si>
  <si>
    <t>Hearing Impairments</t>
  </si>
  <si>
    <t>Speech or Language Impairments</t>
  </si>
  <si>
    <t>Visual Impairments</t>
  </si>
  <si>
    <t>Emotional Disturbance</t>
  </si>
  <si>
    <t>Orthopedic Impairments</t>
  </si>
  <si>
    <t>Other Health Impairments</t>
  </si>
  <si>
    <t>Specific Learning Disabilities</t>
  </si>
  <si>
    <t>Deaf-Blindness</t>
  </si>
  <si>
    <t>Multiple Disabilities</t>
  </si>
  <si>
    <t>Autism</t>
  </si>
  <si>
    <t>Traumatic Brain Injury</t>
  </si>
  <si>
    <t>Developmental Delay</t>
  </si>
  <si>
    <t>Written Complaints</t>
  </si>
  <si>
    <t>Drill Down Into Reasons for Filing, Issues Raised and Information on Participants in DR Activity</t>
  </si>
  <si>
    <t>Why did the parent/disputant file the DR action or request participation in a DR process?</t>
  </si>
  <si>
    <t>Repeat Complainant - Same Year, Same LEA</t>
  </si>
  <si>
    <t>Repeat Complainant - Prior Year, Same LEA</t>
  </si>
  <si>
    <t>Repeat Complainant - Same or Prior Year, Different LEA</t>
  </si>
  <si>
    <t>New Complainant in an LEA with some other DR activity for the year</t>
  </si>
  <si>
    <t>Eligibility for Special Education</t>
  </si>
  <si>
    <t>Related Services: Speech Therapy</t>
  </si>
  <si>
    <t>Related Services: Physical Therapy</t>
  </si>
  <si>
    <t>Related Services: Counseling</t>
  </si>
  <si>
    <t>Instructional Method</t>
  </si>
  <si>
    <t>Drill Down     DP Related Mediation Agreements*</t>
  </si>
  <si>
    <t>Issues Analyses</t>
  </si>
  <si>
    <t>Instructions, Section D:  Expedited Due Process Complaints</t>
  </si>
  <si>
    <t>Click any Data label cell at right for hyperlink to Instructions and Cell Definitions</t>
  </si>
  <si>
    <t>Return to Complaints</t>
  </si>
  <si>
    <t>Enter 1.3.2 Complaints withdrawn by complainant request without explanation</t>
  </si>
  <si>
    <t>Return to Mediations</t>
  </si>
  <si>
    <t>Drill Down
of Issues in Non-DP Related Mediations Held*</t>
  </si>
  <si>
    <t>Return to Due Process</t>
  </si>
  <si>
    <t>Return to Expedited Hearings</t>
  </si>
  <si>
    <t>Instructions/Definitions</t>
  </si>
  <si>
    <t>Drill Down
for Repeat Activity in DP Related Mediations Held*</t>
  </si>
  <si>
    <t>Drill Down Use of Hearing Extensions</t>
  </si>
  <si>
    <t>Enter 3.2(b) - 1: Number of Hearings completed within extended timeline where total extension was 30 days or less.</t>
  </si>
  <si>
    <t>Enter 3.2(b) - 2: Number of Hearings completed within extended timeline where total extension was more than 30 days and less than or equal to 90 days.</t>
  </si>
  <si>
    <t>Enter 3.2(b) - 3: Number of Hearings completed within extended timeline where total extension was more than 90 days and less than or equal to 180 days.</t>
  </si>
  <si>
    <t>Enter 3.2(b) - 4: Number of Hearings completed within extended timeline where total extension was more than 180 days.</t>
  </si>
  <si>
    <t>IF DATA ENTRY CELLS ABOVE REMAIN SHADED WITH ANY COLORS AFTER COMPLETING 
DATA ENTRY, SEE BOTTOM OF PAGE FOR ERROR EXPLANATIONS.</t>
  </si>
  <si>
    <t>Drill Down Resolved without a Hearing</t>
  </si>
  <si>
    <t>CALCULATION: (3.1) - (3.1)(a) = Number of resolution meetings held that did not result in a written settlement agreement.</t>
  </si>
  <si>
    <r>
      <t xml:space="preserve">CALCULATION: (3.2) - ((3.2)(a) + (3.2)(b)) = </t>
    </r>
    <r>
      <rPr>
        <i/>
        <sz val="12"/>
        <rFont val="Arial"/>
        <family val="2"/>
      </rPr>
      <t>Number of decisions issued late</t>
    </r>
  </si>
  <si>
    <t>Percent of Hearings Completed within Timeline Without an extension [(3.2)(a) ÷ ((3.2)(a) + (3.2)(b))]:</t>
  </si>
  <si>
    <t>Percent of Hearings Completed within Timeline With an extension [(3.2)(b) ÷ ((3.2)(a) + (3.2)(b))]:</t>
  </si>
  <si>
    <t>Suggested breakdowns for examining written complaints data.</t>
  </si>
  <si>
    <t>Suggested breakdowns for examining other written complaints data.
(Suggested data are finer breakdowns of Table 7 data elements.)</t>
  </si>
  <si>
    <t>Alaska</t>
  </si>
  <si>
    <t>Alabama</t>
  </si>
  <si>
    <t>Arkansas</t>
  </si>
  <si>
    <t>American Samoa</t>
  </si>
  <si>
    <t>Arizona</t>
  </si>
  <si>
    <t>Bureau of Indian Education</t>
  </si>
  <si>
    <t>California</t>
  </si>
  <si>
    <t>Colorado</t>
  </si>
  <si>
    <t>Connecticut</t>
  </si>
  <si>
    <t>District of Columbia</t>
  </si>
  <si>
    <t>Delaware</t>
  </si>
  <si>
    <t>Florida</t>
  </si>
  <si>
    <t>Georgia</t>
  </si>
  <si>
    <t>Guam</t>
  </si>
  <si>
    <t>Hawaii</t>
  </si>
  <si>
    <t>Iowa</t>
  </si>
  <si>
    <t>Idaho</t>
  </si>
  <si>
    <t>Illinois</t>
  </si>
  <si>
    <t>Indiana</t>
  </si>
  <si>
    <t>Kansas</t>
  </si>
  <si>
    <t>Kentucky</t>
  </si>
  <si>
    <t>Louisiana</t>
  </si>
  <si>
    <t>Massachusetts</t>
  </si>
  <si>
    <t>Maryland</t>
  </si>
  <si>
    <t>Maine</t>
  </si>
  <si>
    <t>Marshall Islands</t>
  </si>
  <si>
    <t>Michigan</t>
  </si>
  <si>
    <t>Minnesota</t>
  </si>
  <si>
    <t>Missouri</t>
  </si>
  <si>
    <t>Northern Mariana Islands</t>
  </si>
  <si>
    <t>Mississippi</t>
  </si>
  <si>
    <t>Montana</t>
  </si>
  <si>
    <t>North Carolina</t>
  </si>
  <si>
    <t>North Dakota</t>
  </si>
  <si>
    <t>Nebraska</t>
  </si>
  <si>
    <t>New Hampshire</t>
  </si>
  <si>
    <t>New Jersey</t>
  </si>
  <si>
    <t>New Mexico</t>
  </si>
  <si>
    <t>Nevada</t>
  </si>
  <si>
    <t>New York</t>
  </si>
  <si>
    <t>Ohio</t>
  </si>
  <si>
    <t>Oklahoma</t>
  </si>
  <si>
    <t>Oregon</t>
  </si>
  <si>
    <t>Pennsylvania</t>
  </si>
  <si>
    <t>Puerto Rico</t>
  </si>
  <si>
    <t>Palau</t>
  </si>
  <si>
    <t>Rhode Island</t>
  </si>
  <si>
    <t>South Carolina</t>
  </si>
  <si>
    <t>South Dakota</t>
  </si>
  <si>
    <t>Tennessee</t>
  </si>
  <si>
    <t>Texas</t>
  </si>
  <si>
    <t>Utah</t>
  </si>
  <si>
    <t>Virginia</t>
  </si>
  <si>
    <t>Virgin Islands</t>
  </si>
  <si>
    <t>Vermont</t>
  </si>
  <si>
    <t>Washington</t>
  </si>
  <si>
    <t>Wisconsin</t>
  </si>
  <si>
    <t>West Virginia</t>
  </si>
  <si>
    <t>Wyoming</t>
  </si>
  <si>
    <t>Enter the number of cases in which each issue was part of a Dispute Resolution Process</t>
  </si>
  <si>
    <t>Major Filing Issues:</t>
  </si>
  <si>
    <t>IF DATA ENTRY CELLS ABOVE REMAIN SHADED WITH ANY COLORS AFTER COMPLETING 
DATA ENTRY, SEE BELOW FOR ERROR EXPLANATIONS.</t>
  </si>
  <si>
    <t>Drill Down 
of Written Complaint Reports and How They Relate to DP Complaints*</t>
  </si>
  <si>
    <t>Enter 1.1(a).2 Complaint reports where some but not all findings were in an HO decision</t>
  </si>
  <si>
    <t>Enter 1.1(a).3 Complaint Reports that were not a part of any due process complaint filing on the same or some of the same issues</t>
  </si>
  <si>
    <t>Enter 1.1(a).1 Complaint reports where all findings were included in a decision from a Hearing Officer for a Due Process Complaint</t>
  </si>
  <si>
    <t>Drill Down
for Complaints Filed Related to Other Dispute Resolution Activity.*</t>
  </si>
  <si>
    <t>Enter 1 - 5: Complaints filed where the issues involved some, but not all, matters before the hearing officer in the due process complaint</t>
  </si>
  <si>
    <t>Enter 1 - 6: Complaints filed where the issues involved all the matters before the hearing officer in the due process complaint</t>
  </si>
  <si>
    <t>Enter 1.3.7 Complaints dismissed by SEA, other (describe: ___________ )</t>
  </si>
  <si>
    <t>Drill Down Reasons for Complaint Withdrawals or Dismissals (Intended to be mutually exclusive categories.)*</t>
  </si>
  <si>
    <t>Enter 1.3.1 Complaints withdrawn as result of early complaints resolution process</t>
  </si>
  <si>
    <t>Data Quality If &gt; 90%?</t>
  </si>
  <si>
    <t xml:space="preserve">Drill Down for Who Requested Mediation </t>
  </si>
  <si>
    <t>% of Complaints that result in a completed investigation and report [(1.1) ÷ (1)]:</t>
  </si>
  <si>
    <t>% of Complaints filed that are pending a due process hearing [(1.2)a ÷ (1) ]:</t>
  </si>
  <si>
    <t>% of Complaints filed that are withdrawn or dismissed [(1.3) ÷ (1)]:</t>
  </si>
  <si>
    <t>NOTE: % of all complaints filed
 that were subject to another DR Process (total may be greater or less than 100%).</t>
  </si>
  <si>
    <t>Summary and Analysis of Other Written Complaints Data - Calculated and Optional "Drill Down" Performance Measures
[System performance questions are in Green highlighted and outlined boxes.]</t>
  </si>
  <si>
    <t>Summary and Analysis of Other Mediations Data - Calculated and Optional "Drill Down" Performance Measures
[System performance questions are in Green highlighted and outlined boxes.]</t>
  </si>
  <si>
    <t>Percent of mediation requests that are (2.2) Mediations not held (including pending):
[If &lt;10%, you may have a data quality issue (accurately counting requests); if &gt;40%, why?]</t>
  </si>
  <si>
    <t>Who requested mediation?</t>
  </si>
  <si>
    <t>Number</t>
  </si>
  <si>
    <t>Enter number (percentage calculated): "Mediation requests by school personnel"</t>
  </si>
  <si>
    <t>Enter number (percentage calculated): "Mediation requests by parents"</t>
  </si>
  <si>
    <t>Enter number (percentage calculated) of "Joint (parent/school) mediation requests"</t>
  </si>
  <si>
    <t>Enter number (percentage calculated) of "Don't know who requested mediation"</t>
  </si>
  <si>
    <t>Percent of (2.1)(a) Mediations held related to DP</t>
  </si>
  <si>
    <t>Percent of (2.1)(b) Mediations held not related to DP</t>
  </si>
  <si>
    <t>Percent of (2.1)(a)(i) DP related agreements)</t>
  </si>
  <si>
    <t>Summary and Analysis of Other Due Process Complaints Data - Calculated and Optional "Drill Down" Performance Measures  [System performance questions are in Green highlighted and outlined boxes.]</t>
  </si>
  <si>
    <t>CALCULATED :</t>
  </si>
  <si>
    <t>Drill Down who requested</t>
  </si>
  <si>
    <t>How long are the extensions used that result in hearings completed within timeline with an extension?</t>
  </si>
  <si>
    <t>Summary and Analysis of Expedited Due Process Complaints Data - Calculated and Optional "Drill Down" Performance Measures  [System performance questions are in Green highlighted and outlined boxes.]</t>
  </si>
  <si>
    <t>3.1(a) Number  of all DP Complaints that were resolved without a hearing through a Written Settlement Agreement that resulted from a Resolution Meeting.</t>
  </si>
  <si>
    <t>Birth through 2 years</t>
  </si>
  <si>
    <t>3 to 5 years</t>
  </si>
  <si>
    <t>6 to 9 years</t>
  </si>
  <si>
    <t>10 to 13 years</t>
  </si>
  <si>
    <t>14 to 17 years</t>
  </si>
  <si>
    <t>18 to 21 years</t>
  </si>
  <si>
    <t>Unknown age</t>
  </si>
  <si>
    <t>Fill in any of the following cells…</t>
  </si>
  <si>
    <t>Percent of (2) Total Mediation Requests</t>
  </si>
  <si>
    <t>Percent of 1.1 Complaints with Reports Issued</t>
  </si>
  <si>
    <t>Percent of Due Process Complaints that resulted a Hearing Held [(3.2) ÷ (3)]</t>
  </si>
  <si>
    <t>Drill Down of Pending Due Process Complaints Filed</t>
  </si>
  <si>
    <t xml:space="preserve">     (2.3)  Mediations withdrawn or not held</t>
  </si>
  <si>
    <t xml:space="preserve">     (2.2)  Mediations pending</t>
  </si>
  <si>
    <r>
      <t xml:space="preserve">Note that the difference between the number in row 1.2 and the number in row 1.2(a) is the number of </t>
    </r>
    <r>
      <rPr>
        <i/>
        <sz val="11"/>
        <rFont val="Times New Roman"/>
        <family val="1"/>
      </rPr>
      <t>complaints pending</t>
    </r>
    <r>
      <rPr>
        <sz val="11"/>
        <rFont val="Times New Roman"/>
        <family val="1"/>
      </rPr>
      <t xml:space="preserve"> for reasons </t>
    </r>
    <r>
      <rPr>
        <u/>
        <sz val="11"/>
        <rFont val="Times New Roman"/>
        <family val="1"/>
      </rPr>
      <t>other than</t>
    </r>
    <r>
      <rPr>
        <sz val="11"/>
        <rFont val="Times New Roman"/>
        <family val="1"/>
      </rPr>
      <t xml:space="preserve"> pending a due process hearing.  </t>
    </r>
  </si>
  <si>
    <r>
      <t xml:space="preserve">Mediation not held  – </t>
    </r>
    <r>
      <rPr>
        <sz val="11"/>
        <rFont val="Times New Roman"/>
        <family val="1"/>
      </rPr>
      <t xml:space="preserve">A request for mediation that did not result in a mediation being conducted by a qualified and impartial mediator.  This includes mediation requests that were withdrawn, mediation requests that were dismissed, requests where one party refused to mediate, and requests that were settled by some agreement other than a mediation agreement between the parties. </t>
    </r>
  </si>
  <si>
    <r>
      <t xml:space="preserve">Mediation held not related to due process complaint – </t>
    </r>
    <r>
      <rPr>
        <sz val="11"/>
        <rFont val="Times New Roman"/>
        <family val="1"/>
      </rPr>
      <t xml:space="preserve">A process conducted by a qualified and impartial mediator to resolve a disagreement between a parent and public agency that was not initiated by the filing of a due process complaint or did not include issues that were the subject of a due process complaint. </t>
    </r>
  </si>
  <si>
    <r>
      <t>Mediation held</t>
    </r>
    <r>
      <rPr>
        <sz val="11"/>
        <rFont val="Times New Roman"/>
        <family val="1"/>
      </rPr>
      <t xml:space="preserve"> -  A process conducted by a qualified and impartial mediator to resolve a disagreement between a parent and public agency involving any matter under Part B of IDEA or 34 CFR Part 300, and that concluded with or without a written </t>
    </r>
    <r>
      <rPr>
        <i/>
        <sz val="11"/>
        <rFont val="Times New Roman"/>
        <family val="1"/>
      </rPr>
      <t>mediation agreement</t>
    </r>
    <r>
      <rPr>
        <sz val="11"/>
        <rFont val="Times New Roman"/>
        <family val="1"/>
      </rPr>
      <t xml:space="preserve"> between the parties.</t>
    </r>
  </si>
  <si>
    <r>
      <t>Due process complaint</t>
    </r>
    <r>
      <rPr>
        <sz val="11"/>
        <rFont val="Times New Roman"/>
        <family val="1"/>
      </rPr>
      <t xml:space="preserve"> – A filing by a parent or public agency to initiate an impartial due process hearing on matters relating to the identification, evaluation, or educational placement of a child with a disability, or the provision of a free appropriate public education to the child.  </t>
    </r>
  </si>
  <si>
    <r>
      <t xml:space="preserve">Resolution meeting – </t>
    </r>
    <r>
      <rPr>
        <sz val="11"/>
        <rFont val="Times New Roman"/>
        <family val="1"/>
      </rPr>
      <t xml:space="preserve">A meeting, convened by the local educational agency (LEA), between the parent(s) and school personnel to discuss the parent’s </t>
    </r>
    <r>
      <rPr>
        <i/>
        <sz val="11"/>
        <rFont val="Times New Roman"/>
        <family val="1"/>
      </rPr>
      <t>due process complaint</t>
    </r>
    <r>
      <rPr>
        <sz val="11"/>
        <rFont val="Times New Roman"/>
        <family val="1"/>
      </rPr>
      <t xml:space="preserve"> and the facts that form the basis of the </t>
    </r>
    <r>
      <rPr>
        <i/>
        <sz val="11"/>
        <rFont val="Times New Roman"/>
        <family val="1"/>
      </rPr>
      <t>due process complaint</t>
    </r>
    <r>
      <rPr>
        <sz val="11"/>
        <rFont val="Times New Roman"/>
        <family val="1"/>
      </rPr>
      <t xml:space="preserve"> so that the LEA has the opportunity to resolve the dispute that is the basis for the </t>
    </r>
    <r>
      <rPr>
        <i/>
        <sz val="11"/>
        <rFont val="Times New Roman"/>
        <family val="1"/>
      </rPr>
      <t>due process complaint</t>
    </r>
    <r>
      <rPr>
        <sz val="11"/>
        <rFont val="Times New Roman"/>
        <family val="1"/>
      </rPr>
      <t xml:space="preserve">.  
</t>
    </r>
    <r>
      <rPr>
        <i/>
        <sz val="11"/>
        <rFont val="Times New Roman"/>
        <family val="1"/>
      </rPr>
      <t>Resolution period</t>
    </r>
    <r>
      <rPr>
        <sz val="11"/>
        <rFont val="Times New Roman"/>
        <family val="1"/>
      </rPr>
      <t xml:space="preserve"> – Thirty (30) days from the LEA’s receipt of a </t>
    </r>
    <r>
      <rPr>
        <i/>
        <sz val="11"/>
        <rFont val="Times New Roman"/>
        <family val="1"/>
      </rPr>
      <t>due process complaint</t>
    </r>
    <r>
      <rPr>
        <sz val="11"/>
        <rFont val="Times New Roman"/>
        <family val="1"/>
      </rPr>
      <t xml:space="preserve"> unless the period is adjusted because: (1) both parties agree in writing to waive the resolution meeting; or (2) after either the mediation or </t>
    </r>
    <r>
      <rPr>
        <i/>
        <sz val="11"/>
        <rFont val="Times New Roman"/>
        <family val="1"/>
      </rPr>
      <t>resolution meeting</t>
    </r>
    <r>
      <rPr>
        <sz val="11"/>
        <rFont val="Times New Roman"/>
        <family val="1"/>
      </rPr>
      <t xml:space="preserve"> starts, but before the end of the 30-day period, the parties agree in writing that no agreement is possible; or (3) if both parties agree in writing to continue the mediation at the end of the 30-day </t>
    </r>
    <r>
      <rPr>
        <i/>
        <sz val="11"/>
        <rFont val="Times New Roman"/>
        <family val="1"/>
      </rPr>
      <t>resolution period</t>
    </r>
    <r>
      <rPr>
        <sz val="11"/>
        <rFont val="Times New Roman"/>
        <family val="1"/>
      </rPr>
      <t xml:space="preserve">, but later, the parent or public agency withdraws from the mediation process. </t>
    </r>
  </si>
  <si>
    <r>
      <t>Written settlement agreement</t>
    </r>
    <r>
      <rPr>
        <sz val="11"/>
        <rFont val="Times New Roman"/>
        <family val="1"/>
      </rPr>
      <t xml:space="preserve"> – A legally binding written document, signed by the parent and a representative of the public agency, specifying the resolution of the dispute that formed the basis for a </t>
    </r>
    <r>
      <rPr>
        <i/>
        <sz val="11"/>
        <rFont val="Times New Roman"/>
        <family val="1"/>
      </rPr>
      <t>due process</t>
    </r>
    <r>
      <rPr>
        <sz val="11"/>
        <rFont val="Times New Roman"/>
        <family val="1"/>
      </rPr>
      <t xml:space="preserve"> </t>
    </r>
    <r>
      <rPr>
        <i/>
        <sz val="11"/>
        <rFont val="Times New Roman"/>
        <family val="1"/>
      </rPr>
      <t>complaint</t>
    </r>
    <r>
      <rPr>
        <sz val="11"/>
        <rFont val="Times New Roman"/>
        <family val="1"/>
      </rPr>
      <t xml:space="preserve"> arrived at in a </t>
    </r>
    <r>
      <rPr>
        <i/>
        <sz val="11"/>
        <rFont val="Times New Roman"/>
        <family val="1"/>
      </rPr>
      <t>resolution meeting</t>
    </r>
    <r>
      <rPr>
        <sz val="11"/>
        <rFont val="Times New Roman"/>
        <family val="1"/>
      </rPr>
      <t xml:space="preserve">.  For the purposes of reporting on Table 7, a </t>
    </r>
    <r>
      <rPr>
        <i/>
        <sz val="11"/>
        <rFont val="Times New Roman"/>
        <family val="1"/>
      </rPr>
      <t>written settlement agreement</t>
    </r>
    <r>
      <rPr>
        <sz val="11"/>
        <rFont val="Times New Roman"/>
        <family val="1"/>
      </rPr>
      <t xml:space="preserve"> is one that fully resolves all issues of the </t>
    </r>
    <r>
      <rPr>
        <i/>
        <sz val="11"/>
        <rFont val="Times New Roman"/>
        <family val="1"/>
      </rPr>
      <t>due process complaint</t>
    </r>
    <r>
      <rPr>
        <sz val="11"/>
        <rFont val="Times New Roman"/>
        <family val="1"/>
      </rPr>
      <t xml:space="preserve"> and negates the need for a due process hearing.  </t>
    </r>
  </si>
  <si>
    <r>
      <t xml:space="preserve">Hearing fully adjudicated </t>
    </r>
    <r>
      <rPr>
        <sz val="11"/>
        <rFont val="Times New Roman"/>
        <family val="1"/>
      </rPr>
      <t xml:space="preserve">– A hearing officer conducted a due process hearing, reached a final decision regarding matters of law and fact and issued a written decision to the parties. </t>
    </r>
  </si>
  <si>
    <r>
      <t>Change of placement ordered</t>
    </r>
    <r>
      <rPr>
        <sz val="11"/>
        <rFont val="Times New Roman"/>
        <family val="1"/>
      </rPr>
      <t xml:space="preserve"> – The hearing officer’s written decision in an </t>
    </r>
    <r>
      <rPr>
        <i/>
        <sz val="11"/>
        <rFont val="Times New Roman"/>
        <family val="1"/>
      </rPr>
      <t>expedited due process hearing fully adjudicated</t>
    </r>
    <r>
      <rPr>
        <sz val="11"/>
        <rFont val="Times New Roman"/>
        <family val="1"/>
      </rPr>
      <t xml:space="preserve"> ordered a change in placement of a child with a disability to an appropriate interim alternative educational setting.</t>
    </r>
  </si>
  <si>
    <t xml:space="preserve">     (4.1)  Resolution meetings</t>
  </si>
  <si>
    <t xml:space="preserve">             (a)  Written settlement agreements</t>
  </si>
  <si>
    <t xml:space="preserve">             (a)  Change of placement ordered</t>
  </si>
  <si>
    <t xml:space="preserve">  (2)  Total Number of mediation requests received</t>
  </si>
  <si>
    <t xml:space="preserve">  (1)  Total number of written, signed complaints filed</t>
  </si>
  <si>
    <t>(2.2)  Mediations pending</t>
  </si>
  <si>
    <t>(2.3)  Mediations withdrawn or not held</t>
  </si>
  <si>
    <r>
      <t xml:space="preserve">CALCULATION: (3) - ((3.2) + (3.3)  + (3.4)) = </t>
    </r>
    <r>
      <rPr>
        <i/>
        <sz val="12"/>
        <rFont val="Arial"/>
        <family val="2"/>
      </rPr>
      <t>0</t>
    </r>
  </si>
  <si>
    <t>Percent of Hearings Requests Withdrawn, Dismissed or Resolved without a hearing [(3.4) ÷ (3)]:</t>
  </si>
  <si>
    <t>Percent of DP Complaints Resolved that were resolved by a settlement agreement [(3.1)(a) ÷ (3.4)]:</t>
  </si>
  <si>
    <t>Percent of DP Complaints that were pending at the end of the reporting period [(3.3) ÷ (3)]:</t>
  </si>
  <si>
    <r>
      <t xml:space="preserve">CALCULATION: (4) - ((4.2) + (4.3)  + (4.4)) = </t>
    </r>
    <r>
      <rPr>
        <i/>
        <sz val="12"/>
        <rFont val="Arial"/>
        <family val="2"/>
      </rPr>
      <t>0</t>
    </r>
  </si>
  <si>
    <t>"Note that the difference between the number entered in row 4.1 and the number entered in row 4.1(a) is the number of resolution meetings held that did not result in a written settlement agreement."</t>
  </si>
  <si>
    <t>CALCULATION: (4.1) - (4.1)(a) = Number of resolution meetings held that did not result in a written settlement agreement.</t>
  </si>
  <si>
    <t>Failure to implement Corrective Action (SEA monitoring)</t>
  </si>
  <si>
    <t>Failure to implement Corrective Action (prior complaint report)</t>
  </si>
  <si>
    <t>Which disabilities are represented in DR activity?</t>
  </si>
  <si>
    <t>How is Age of the Student distributed in DR Activity?</t>
  </si>
  <si>
    <t>Age of the Student</t>
  </si>
  <si>
    <t>Related Services: Other</t>
  </si>
  <si>
    <t>Issues in Dispute (Does your state have a taxonomy of  monitoring issues? 
Could it apply to disputes?)</t>
  </si>
  <si>
    <t>Failure to implement another type of Settlement Agreement (reached after or outside the resolution process)</t>
  </si>
  <si>
    <t>Failure to implement Written Settlement Agreement (reached through the resolution process)</t>
  </si>
  <si>
    <r>
      <t xml:space="preserve">IMPORTANT: </t>
    </r>
    <r>
      <rPr>
        <sz val="12"/>
        <rFont val="Arial"/>
        <family val="2"/>
      </rPr>
      <t>The presence of the analysis questions and suggested "drill down" values above does not imply that these are legally sufficient bases for evaluation, nor, for example, reasons for withdrawal or dismissal of a complaint. These fields can be revised or edited by the state to fit categories it finds most useful. The intent is to provide additional data for examination in APR improvement planning. If you edit these fields, however, you may render the calculations at right inaccurate.</t>
    </r>
  </si>
  <si>
    <t>Enter 3.4 - 1: Number of DP Complaints resolved without a hearing through a mediation agreement that resolved the basis for the DP complaint.</t>
  </si>
  <si>
    <t>Enter 3.4 - 2: Number of DP Complaints resolved without a hearing through a settlement agreement reached outside the 30 day resolution process.</t>
  </si>
  <si>
    <t xml:space="preserve">Enter 3.3 - 1: the number of Due Process Complaints pending that resulted in a fully adjudicated hearing. </t>
  </si>
  <si>
    <t xml:space="preserve">Enter 3.3 - 2: the number of Due Process Complaints pending that were resolved through a written settlement agreement resulting from a resolution meeting. </t>
  </si>
  <si>
    <t>Enter 3.3 - 4: the number of Due Process Complaints pending that were resolved through mediation.</t>
  </si>
  <si>
    <t>Enter 3.3 - 5: the number of Due Process Complaints pending that were withdrawn without a formal resolution.</t>
  </si>
  <si>
    <t>Enter 3.0 - 1: Number of Due Process Complaints filed by parents</t>
  </si>
  <si>
    <t>Enter 3.0 - 2: Number of Due Process Complaints filed by local or state agencies</t>
  </si>
  <si>
    <t>&lt;Drop Down Menu - Select State Intro Page&gt;</t>
  </si>
  <si>
    <t>Press the "Enter" key on your keyboard after each data entry, including the final data element, 
(2.3) Mediations withdrawn or not held.</t>
  </si>
  <si>
    <t>Press the "Enter" key on your keyboard after each data entry, including the final data element, 
(1.3) Complaints withdrawn or dismissed.</t>
  </si>
  <si>
    <t>Did the parent/disputant use the same or another DR process in this or a prior year?</t>
  </si>
  <si>
    <t>Expedited Due Process Complaints/Hearings</t>
  </si>
  <si>
    <t>Due Process Complaints/Hearings</t>
  </si>
  <si>
    <t>http://www.surveymonkey.com/s/FY99M6X</t>
  </si>
  <si>
    <t>CALCULATION:                        (2) - [(2.1)(a) + (2.1)(b) + (2.2) + (2.3)]    =    0</t>
  </si>
  <si>
    <t>Introduction Worksheet Tab</t>
  </si>
  <si>
    <t xml:space="preserve">                 (c)  Reports within extended timelines (appropriate; 
                       more than 60 days)</t>
  </si>
  <si>
    <r>
      <t>"Note that the difference between the number in row 1.2 and the number in row 1.2(a) is the number of complaints pending for reasons other than pending a due process hearing.</t>
    </r>
    <r>
      <rPr>
        <b/>
        <i/>
        <sz val="12"/>
        <rFont val="Arial"/>
        <family val="2"/>
      </rPr>
      <t>"</t>
    </r>
  </si>
  <si>
    <t>% of Reports completed with findings of noncompliance [(1.1)(a) ÷ (1.1)]:</t>
  </si>
  <si>
    <t>% of Reports completed that contained no findings of noncompliance [[(1.1) - (1.1)(a)] ÷ (1.1)]:</t>
  </si>
  <si>
    <t>% of Complaints filed that are pending  [(1.2) ÷ (1) ]:</t>
  </si>
  <si>
    <t>(a)  Written settlement agreements reached through resolution
       meetings</t>
  </si>
  <si>
    <t xml:space="preserve">                    (a)  Written settlement agreements reached through resolution 
                           meetings</t>
  </si>
  <si>
    <t>Enter 3.4 - 5: Number of DP Complaints resolved without a hearing as a result of a Hearing Officer's dismissal in response to an insufficiency challenge.</t>
  </si>
  <si>
    <t>Enter 3.4 - 6: Number of DP Complaints resolved without a hearing for other reasons.</t>
  </si>
  <si>
    <t xml:space="preserve">Enter 3.3 - 3: the number of Due Process Complaints pending that were resolved another form of settlement agreement (after the resolution period). </t>
  </si>
  <si>
    <r>
      <rPr>
        <b/>
        <sz val="12"/>
        <rFont val="Arial"/>
        <family val="2"/>
      </rPr>
      <t>Note:</t>
    </r>
    <r>
      <rPr>
        <sz val="12"/>
        <rFont val="Arial"/>
        <family val="2"/>
      </rPr>
      <t xml:space="preserve"> modifications to this spreadsheet (e.g., adding items, lines for other variables) may render other calculations invalid.</t>
    </r>
  </si>
  <si>
    <t>Enter 1 - 1: Complaints filed where the issues involved enforcement of a prior Due Process hearing decision</t>
  </si>
  <si>
    <t>Enter 1 - 2: Complaints filed where the issues involved enforcement of a mediation agreement</t>
  </si>
  <si>
    <t>Enter 1 - 3: Complaints filed where the issues involved a enforcement of the IEP</t>
  </si>
  <si>
    <t>Enter 1 - 4: Complaints filed where the issues involved a enforcement of a corrective action from a previous written complaint</t>
  </si>
  <si>
    <t>Who are mediations not held? [a subset of "(2.3) mediations not held"]</t>
  </si>
  <si>
    <t xml:space="preserve">Drill Down for Why Mediations Are Not Held </t>
  </si>
  <si>
    <t>Enter number (percentage calculated): "Mediation refused by one party"</t>
  </si>
  <si>
    <t>Enter number (percentage calculated): "Issue resolved through other means"</t>
  </si>
  <si>
    <t>Percent (of not held)</t>
  </si>
  <si>
    <t>Enter number (percentage calculated) of "Don't know (request withdrawn, other)"</t>
  </si>
  <si>
    <t>Enter 3.4 - 3: Number of DP Complaints resolved without a hearing that were withdrawn by the parent/family without other information about resolution.</t>
  </si>
  <si>
    <t>Enter 3.4 - 4: Number of DP Complaints resolved without a hearing that were withdrawn by the public agency/school without other information about resolution.</t>
  </si>
  <si>
    <t>Enter (4.2) - 1: Number of Expedited Due Process Complaints that were resolved through an expedited hearing within 30 days or less.</t>
  </si>
  <si>
    <t>Enter (4.2) - 2: Number of Expedited Due Process Complaints that were resolved through an expedited hearing within 31 to 45 days.</t>
  </si>
  <si>
    <t>Enter (4.2) - 3: Number of Expedited Due Process Complaints that were resolved through an expedited hearing within 45 to 75 days.</t>
  </si>
  <si>
    <t>Enter (4.2) - 2: Number of Expedited Due Process Complaints that were resolved through an expedited hearing after more than 75 days.</t>
  </si>
  <si>
    <t>Enter (4.4) - 1: Number of Expedited Due Process Complaints that were resolved without a hearing within 30 days or less.</t>
  </si>
  <si>
    <t>Enter (4.4) - 2: Number of Expedited Due Process Complaints that were resolved without a hearing within 31 to 45 days.</t>
  </si>
  <si>
    <t>Enter (4.4) - 3: Number of Expedited Due Process Complaints that were resolved without a hearing within 45 to 75 days.</t>
  </si>
  <si>
    <t>Enter (4.4) - 2: Number of Expedited Due Process Complaints that were resolved without a hearing after more than 75 days.</t>
  </si>
  <si>
    <t>Enter (4.3) - 1: Number of Expedited Due Process Complaints that were pending for 30 days or less as of the end of the reporting period.</t>
  </si>
  <si>
    <t>Enter (4.3) - 2: Number of Expedited Due Process Complaints that were pending for more than 30 days as of the end of the reporting period.</t>
  </si>
  <si>
    <t>Drill Down for Time to Resolve Expedited Due Process Complaints through a Hearing</t>
  </si>
  <si>
    <t>Drill Down for Pending Expedited DP Complaints</t>
  </si>
  <si>
    <t>Drill Down for Time to Resolve Expedited Due Process Complaints by Other than a Hearing</t>
  </si>
  <si>
    <t>Federated States of Micronesia</t>
  </si>
  <si>
    <r>
      <t>Calculation: [Withdrawn, Dismissed or Resolved without a hearing (4.4)] - [</t>
    </r>
    <r>
      <rPr>
        <i/>
        <sz val="12"/>
        <rFont val="Arial"/>
        <family val="2"/>
      </rPr>
      <t>Written settlement agreements</t>
    </r>
    <r>
      <rPr>
        <sz val="12"/>
        <rFont val="Arial"/>
        <family val="2"/>
      </rPr>
      <t xml:space="preserve"> (4.1)(a)]  ≥ 0</t>
    </r>
  </si>
  <si>
    <t>When you finish using this tool, please provide us feedback by completing a short "SurveyMonkey" at:</t>
  </si>
  <si>
    <t>NOTE: These percentages are based on total reports issued and should total to 100%.</t>
  </si>
  <si>
    <r>
      <t>"Note that the difference between the number in row 1.1 and the sum of the numbers entered in rows 1.1(b) and 1.1(c) is the number of reports issued late"</t>
    </r>
    <r>
      <rPr>
        <sz val="12"/>
        <rFont val="Arial"/>
        <family val="2"/>
      </rPr>
      <t xml:space="preserve"> (not within the 60 day timeline or an extended timeline).</t>
    </r>
  </si>
  <si>
    <t>NOTE: % of all complaints withdrawn or dismissed
  (these cells should total 100%).</t>
  </si>
  <si>
    <t>Percent of Complaints that result in a completed investigation and report:                     (1.1)  divided by   (1)  =</t>
  </si>
  <si>
    <t>Percent of Reports Completed within Timeline WITHOUT an extension:                       [(1.1)(c) divided by [(1.1)(b) + (1.1)(c)]  =</t>
  </si>
  <si>
    <t>Percent of Reports Completed within Timeline WITH appropriate extension:               [(1.1)(c) divided by [(1.1)(b) + (1.1)(c)]  =</t>
  </si>
  <si>
    <r>
      <t xml:space="preserve">Percent of Complaints filed that are pending:                                                                  </t>
    </r>
    <r>
      <rPr>
        <sz val="6"/>
        <rFont val="Arial"/>
        <family val="2"/>
      </rPr>
      <t xml:space="preserve"> </t>
    </r>
    <r>
      <rPr>
        <sz val="12"/>
        <rFont val="Arial"/>
        <family val="2"/>
      </rPr>
      <t xml:space="preserve">  (1.2)   divided by   (1)   =</t>
    </r>
  </si>
  <si>
    <t>Percent of Complaints filed that are withdrawn or dismissed:                                          (1.3)   divided by    (1)  =</t>
  </si>
  <si>
    <t>Percent of Mediations Held that were related to Due Process complaints:                     (2.1)(a)  divided by   [(2.1)(a) + (2.1)(b)] =</t>
  </si>
  <si>
    <t>Mediation Agreement rate for mediations related to Due Process complaints:              (2.1)(a)(i)  divided by   (2.1)(a)  =</t>
  </si>
  <si>
    <t>Mediation Agreement rate for mediations not related to Due Process complaints:        (2.1)(b)(i)  divided by   (2.1)(b)  =</t>
  </si>
  <si>
    <r>
      <t xml:space="preserve">Percent of Mediation Requests that result in mediation:                                                     (2.1)   divided by    (2)   =
     </t>
    </r>
    <r>
      <rPr>
        <i/>
        <sz val="12"/>
        <rFont val="Arial"/>
        <family val="2"/>
      </rPr>
      <t xml:space="preserve"> (If this cell is shaded, with </t>
    </r>
    <r>
      <rPr>
        <b/>
        <i/>
        <sz val="12"/>
        <rFont val="Arial"/>
        <family val="2"/>
      </rPr>
      <t>bold/italic value</t>
    </r>
    <r>
      <rPr>
        <i/>
        <sz val="12"/>
        <rFont val="Arial"/>
        <family val="2"/>
      </rPr>
      <t xml:space="preserve"> shown, see "Data Quality Issue" message on Mediation Data Entry page.)</t>
    </r>
  </si>
  <si>
    <t>Percent of Expedited Hearings Held that resulted in Change of Placement:                              (4.2)(a)   divided by    (4.2) =</t>
  </si>
  <si>
    <t>Percent of Mediations Held that were not related to Due Process complaints:               (2.1)(b)  divided by   [(2.1)(a) + (2.1)(b)] =</t>
  </si>
  <si>
    <t>Percent of DP Hearings Completed within Timeline WITH an extension:                                     (3.2)(b) divided by [(3.2)(a) + (3.2)(b)] =</t>
  </si>
  <si>
    <t>Percent of DP Hearings Completed within Timeline WITHOUT an extension:                             (3.2)(a) divided by [(3.2)(a) + (3.2)(b)] =</t>
  </si>
  <si>
    <t>Percent of DP Complaints that were pending at the end of the reporting period:                         (3.3)   divided by   (3) =</t>
  </si>
  <si>
    <t>Percent of DP Complaints resolved without a hearing that were by a settlement agreement:    (3.1)(a)   divided by   (3.3) =</t>
  </si>
  <si>
    <t>Percent of DP Complaints withdrawn, dismissed or resolved without a hearing:                         (3.4)   divided by   (3) =</t>
  </si>
  <si>
    <t>Percent of Due Process Complaints that resulted a Resolution Meeting:                                    (3.1)   divided by   (3)  =</t>
  </si>
  <si>
    <t>Percent of Due Process Complaints that resulted a Hearing Held:                                               (3.2)   divided by   (3)  =</t>
  </si>
  <si>
    <t>Percent of Expedited Resolution Sessions that resulted in a Settlement Agreement:                (4.1)(a)   divided by   (4.1) =</t>
  </si>
  <si>
    <t>Percent of Expedited Due Process Complaints that resulted in a Resolution Meeting:               (4.1)   divided by   (4) =</t>
  </si>
  <si>
    <t>Percent of Expedited Due Process Complaints that resulted in a Hearing:                                   (4.2)   divided by    (4) =</t>
  </si>
  <si>
    <r>
      <t xml:space="preserve">
</t>
    </r>
    <r>
      <rPr>
        <b/>
        <sz val="12"/>
        <rFont val="Arial"/>
        <family val="2"/>
      </rPr>
      <t>The numbers shown in parentheses under "CALCULATION BASIS" refer to the data element from each data entry spreadsheet                     [e.g., "(1.1)" refers to the Complaints data entry sheet, cell "(1.1) Complaints with Reports Issued"].</t>
    </r>
  </si>
  <si>
    <t xml:space="preserve">Note that the difference between the number in row 1.1 and the sum of the numbers entered in rows 1.1(b) and 1.1(c) is the number of complaints with reports issued late (not within the 60 day timeline or an extended timeline).  </t>
  </si>
  <si>
    <t>Note that the sum of 2.1, 2.2 and 2.3 is equal to the total number of mediations requested (row 2).</t>
  </si>
  <si>
    <r>
      <t xml:space="preserve">Written, signed complaint </t>
    </r>
    <r>
      <rPr>
        <sz val="11"/>
        <rFont val="Times New Roman"/>
        <family val="1"/>
      </rPr>
      <t>– A signed, written document submitted to the SEA by an individual or organization (complainant) that alleges a violation of a requirement of Part B of IDEA or 34 CFR Part 300, including cases in which some required content is absent from the document.</t>
    </r>
  </si>
  <si>
    <r>
      <t>Report with findings of noncompliance</t>
    </r>
    <r>
      <rPr>
        <sz val="11"/>
        <color indexed="8"/>
        <rFont val="Times New Roman"/>
        <family val="1"/>
      </rPr>
      <t xml:space="preserve"> - The written decision provided by the SEA to the complainant and public agency in response to a </t>
    </r>
    <r>
      <rPr>
        <i/>
        <sz val="11"/>
        <color indexed="8"/>
        <rFont val="Times New Roman"/>
        <family val="1"/>
      </rPr>
      <t>written, signed complaint</t>
    </r>
    <r>
      <rPr>
        <sz val="11"/>
        <color indexed="8"/>
        <rFont val="Times New Roman"/>
        <family val="1"/>
      </rPr>
      <t>, which finds the public agency to be out of compliance with one or more requirements of Part B of IDEA or 34 CFR Part 300.</t>
    </r>
  </si>
  <si>
    <r>
      <t xml:space="preserve">Complaint withdrawn or dismissed </t>
    </r>
    <r>
      <rPr>
        <sz val="11"/>
        <rFont val="Times New Roman"/>
        <family val="1"/>
      </rPr>
      <t xml:space="preserve">– A </t>
    </r>
    <r>
      <rPr>
        <i/>
        <sz val="11"/>
        <rFont val="Times New Roman"/>
        <family val="1"/>
      </rPr>
      <t>written, signed complaint</t>
    </r>
    <r>
      <rPr>
        <sz val="11"/>
        <rFont val="Times New Roman"/>
        <family val="1"/>
      </rPr>
      <t xml:space="preserve"> that was withdrawn by the complainant for any reason or that was determined by the SEA to be resolved by the complainant and the public agency through mediation or other dispute resolution means and no further action by the SEA was required to resolve the complaint; or a complaint dismissed by the SEA for any reason, including that the complaint does not include all required content.   </t>
    </r>
  </si>
  <si>
    <r>
      <t xml:space="preserve">Note that the sum of the numbers entered in rows 1.1, 1.2, and 1.3 must equal the total number of </t>
    </r>
    <r>
      <rPr>
        <i/>
        <sz val="11"/>
        <rFont val="Times New Roman"/>
        <family val="1"/>
      </rPr>
      <t>written, signed complaints</t>
    </r>
    <r>
      <rPr>
        <sz val="11"/>
        <rFont val="Times New Roman"/>
        <family val="1"/>
      </rPr>
      <t xml:space="preserve"> (row 1).  </t>
    </r>
  </si>
  <si>
    <r>
      <t xml:space="preserve">In row 2.1(a), enter how many of the </t>
    </r>
    <r>
      <rPr>
        <i/>
        <sz val="11"/>
        <rFont val="Times New Roman"/>
        <family val="1"/>
      </rPr>
      <t>mediations held</t>
    </r>
    <r>
      <rPr>
        <sz val="11"/>
        <rFont val="Times New Roman"/>
        <family val="1"/>
      </rPr>
      <t xml:space="preserve"> were </t>
    </r>
    <r>
      <rPr>
        <i/>
        <sz val="11"/>
        <rFont val="Times New Roman"/>
        <family val="1"/>
      </rPr>
      <t>mediations held related to due process complaints</t>
    </r>
    <r>
      <rPr>
        <sz val="11"/>
        <rFont val="Times New Roman"/>
        <family val="1"/>
      </rPr>
      <t xml:space="preserve">.  Row 2.1(a) is a subset of row 2.1.  </t>
    </r>
  </si>
  <si>
    <r>
      <t>Mediation held related to due process complaint</t>
    </r>
    <r>
      <rPr>
        <sz val="11"/>
        <rFont val="Times New Roman"/>
        <family val="1"/>
      </rPr>
      <t xml:space="preserve"> – A process conducted by a qualified and impartial mediator to resolve a disagreement between a parent and public agency that was initiated by the filing of a </t>
    </r>
    <r>
      <rPr>
        <i/>
        <sz val="11"/>
        <rFont val="Times New Roman"/>
        <family val="1"/>
      </rPr>
      <t xml:space="preserve">due process complaint </t>
    </r>
    <r>
      <rPr>
        <sz val="11"/>
        <rFont val="Times New Roman"/>
        <family val="1"/>
      </rPr>
      <t xml:space="preserve">or included issues that were the subject of a </t>
    </r>
    <r>
      <rPr>
        <i/>
        <sz val="11"/>
        <rFont val="Times New Roman"/>
        <family val="1"/>
      </rPr>
      <t>due process complaint</t>
    </r>
    <r>
      <rPr>
        <sz val="11"/>
        <rFont val="Times New Roman"/>
        <family val="1"/>
      </rPr>
      <t>.</t>
    </r>
  </si>
  <si>
    <r>
      <t>Mediation agreement</t>
    </r>
    <r>
      <rPr>
        <sz val="11"/>
        <rFont val="Times New Roman"/>
        <family val="1"/>
      </rPr>
      <t xml:space="preserve"> – A written legally binding agreement signed by a parent and a representative of the public agency who has the authority to bind the public agency that specifies the resolution of any issues in the dispute that were reached through the mediation process.  A mediation agreement that fully or partially resolves issues in dispute is included in “mediation agreement”.</t>
    </r>
  </si>
  <si>
    <r>
      <t xml:space="preserve">In row 2.1(b), enter how many of the </t>
    </r>
    <r>
      <rPr>
        <i/>
        <sz val="11"/>
        <rFont val="Times New Roman"/>
        <family val="1"/>
      </rPr>
      <t>mediations held</t>
    </r>
    <r>
      <rPr>
        <sz val="11"/>
        <rFont val="Times New Roman"/>
        <family val="1"/>
      </rPr>
      <t xml:space="preserve"> were </t>
    </r>
    <r>
      <rPr>
        <i/>
        <sz val="11"/>
        <rFont val="Times New Roman"/>
        <family val="1"/>
      </rPr>
      <t>mediations held not related to due process complaints.</t>
    </r>
    <r>
      <rPr>
        <sz val="11"/>
        <rFont val="Times New Roman"/>
        <family val="1"/>
      </rPr>
      <t xml:space="preserve">  Row 2.1(b) is a subset of row 2.1.  </t>
    </r>
  </si>
  <si>
    <r>
      <t>Mediation agreement</t>
    </r>
    <r>
      <rPr>
        <sz val="11"/>
        <rFont val="Times New Roman"/>
        <family val="1"/>
      </rPr>
      <t xml:space="preserve"> – A written legally binding agreement signed by a parent and a representative of the public agency who has the authority to bind the public agency that specifies the resolution of any issues in the dispute that were reached through the mediation process.</t>
    </r>
  </si>
  <si>
    <r>
      <t xml:space="preserve">Mediation pending – </t>
    </r>
    <r>
      <rPr>
        <sz val="11"/>
        <rFont val="Times New Roman"/>
        <family val="1"/>
      </rPr>
      <t xml:space="preserve">A request for mediation that has not yet been scheduled or is scheduled but has not yet been held.
</t>
    </r>
    <r>
      <rPr>
        <i/>
        <sz val="11"/>
        <rFont val="Times New Roman"/>
        <family val="1"/>
      </rPr>
      <t xml:space="preserve">
</t>
    </r>
  </si>
  <si>
    <r>
      <t xml:space="preserve">In row 3.1(a), enter how many </t>
    </r>
    <r>
      <rPr>
        <i/>
        <sz val="11"/>
        <rFont val="Times New Roman"/>
        <family val="1"/>
      </rPr>
      <t>resolution meetings</t>
    </r>
    <r>
      <rPr>
        <sz val="11"/>
        <rFont val="Times New Roman"/>
        <family val="1"/>
      </rPr>
      <t xml:space="preserve"> resulted in a </t>
    </r>
    <r>
      <rPr>
        <i/>
        <sz val="11"/>
        <rFont val="Times New Roman"/>
        <family val="1"/>
      </rPr>
      <t>written settlement agreement</t>
    </r>
    <r>
      <rPr>
        <sz val="11"/>
        <rFont val="Times New Roman"/>
        <family val="1"/>
      </rPr>
      <t xml:space="preserve"> as of the end of the reporting period.  Row 3.1(a) is a subset of rows 3.1 and 3.4.  </t>
    </r>
  </si>
  <si>
    <r>
      <t xml:space="preserve">Due process complaint pending – A due process complaint </t>
    </r>
    <r>
      <rPr>
        <sz val="11"/>
        <rFont val="Times New Roman"/>
        <family val="1"/>
      </rPr>
      <t>wherein a due process hearing has not yet been scheduled or is scheduled but has not yet been held.</t>
    </r>
  </si>
  <si>
    <r>
      <t xml:space="preserve">Due process complaint withdrawn or dismissed - </t>
    </r>
    <r>
      <rPr>
        <sz val="11"/>
        <rFont val="Times New Roman"/>
        <family val="1"/>
      </rPr>
      <t xml:space="preserve">A </t>
    </r>
    <r>
      <rPr>
        <i/>
        <sz val="11"/>
        <rFont val="Times New Roman"/>
        <family val="1"/>
      </rPr>
      <t xml:space="preserve">due process complaint </t>
    </r>
    <r>
      <rPr>
        <sz val="11"/>
        <rFont val="Times New Roman"/>
        <family val="1"/>
      </rPr>
      <t xml:space="preserve">that has not resulted in a fully adjudicated due process hearing.  This includes </t>
    </r>
    <r>
      <rPr>
        <i/>
        <sz val="11"/>
        <rFont val="Times New Roman"/>
        <family val="1"/>
      </rPr>
      <t>due process complaints</t>
    </r>
    <r>
      <rPr>
        <sz val="11"/>
        <rFont val="Times New Roman"/>
        <family val="1"/>
      </rPr>
      <t xml:space="preserve"> resolved through a </t>
    </r>
    <r>
      <rPr>
        <i/>
        <sz val="11"/>
        <rFont val="Times New Roman"/>
        <family val="1"/>
      </rPr>
      <t>mediation agreement</t>
    </r>
    <r>
      <rPr>
        <sz val="11"/>
        <rFont val="Times New Roman"/>
        <family val="1"/>
      </rPr>
      <t xml:space="preserve"> or through a </t>
    </r>
    <r>
      <rPr>
        <i/>
        <sz val="11"/>
        <rFont val="Times New Roman"/>
        <family val="1"/>
      </rPr>
      <t>written</t>
    </r>
    <r>
      <rPr>
        <sz val="11"/>
        <rFont val="Times New Roman"/>
        <family val="1"/>
      </rPr>
      <t xml:space="preserve"> </t>
    </r>
    <r>
      <rPr>
        <i/>
        <sz val="11"/>
        <rFont val="Times New Roman"/>
        <family val="1"/>
      </rPr>
      <t>settlement agreement</t>
    </r>
    <r>
      <rPr>
        <sz val="11"/>
        <rFont val="Times New Roman"/>
        <family val="1"/>
      </rPr>
      <t xml:space="preserve">, those settled by some other agreement between the parties (parent and public agency) prior to completion of the due process hearing, those withdrawn by the filing party, those determined by the hearing officer to be insufficient or without cause, and those not fully adjudicated for other reasons.  This does not include </t>
    </r>
    <r>
      <rPr>
        <i/>
        <sz val="11"/>
        <rFont val="Times New Roman"/>
        <family val="1"/>
      </rPr>
      <t xml:space="preserve">due process complaints </t>
    </r>
    <r>
      <rPr>
        <sz val="11"/>
        <rFont val="Times New Roman"/>
        <family val="1"/>
      </rPr>
      <t>that are pending a due process hearing.</t>
    </r>
  </si>
  <si>
    <r>
      <t xml:space="preserve">Note that the sum of 3.2, 3.3 and 3.4 is equal to number of </t>
    </r>
    <r>
      <rPr>
        <i/>
        <sz val="11"/>
        <rFont val="Times New Roman"/>
        <family val="1"/>
      </rPr>
      <t>due process complaints</t>
    </r>
    <r>
      <rPr>
        <sz val="11"/>
        <rFont val="Times New Roman"/>
        <family val="1"/>
      </rPr>
      <t xml:space="preserve"> filed (row 3).</t>
    </r>
  </si>
  <si>
    <r>
      <t>Expedited due process hearing fully adjudicated</t>
    </r>
    <r>
      <rPr>
        <sz val="11"/>
        <rFont val="Times New Roman"/>
        <family val="1"/>
      </rPr>
      <t xml:space="preserve"> – A hearing officer conducted a due process hearing concerning an </t>
    </r>
    <r>
      <rPr>
        <i/>
        <sz val="11"/>
        <rFont val="Times New Roman"/>
        <family val="1"/>
      </rPr>
      <t xml:space="preserve">expedited due process complaint, </t>
    </r>
    <r>
      <rPr>
        <sz val="11"/>
        <rFont val="Times New Roman"/>
        <family val="1"/>
      </rPr>
      <t>reached a final decision regarding matters of law and fact and issued a written decision to the parties about whether a change of placement is ordered.</t>
    </r>
  </si>
  <si>
    <r>
      <t xml:space="preserve">Expedited due process complaint pending – </t>
    </r>
    <r>
      <rPr>
        <sz val="11"/>
        <rFont val="Times New Roman"/>
        <family val="1"/>
      </rPr>
      <t>An expedited due process complaint wherein an expedited due process hearing has not yet been scheduled or is scheduled but has not yet been held.</t>
    </r>
  </si>
  <si>
    <r>
      <t xml:space="preserve">Expedited due process complaint withdrawn or dismissed – </t>
    </r>
    <r>
      <rPr>
        <sz val="11"/>
        <rFont val="Times New Roman"/>
        <family val="1"/>
      </rPr>
      <t xml:space="preserve">An </t>
    </r>
    <r>
      <rPr>
        <i/>
        <sz val="11"/>
        <rFont val="Times New Roman"/>
        <family val="1"/>
      </rPr>
      <t>expedited</t>
    </r>
    <r>
      <rPr>
        <sz val="11"/>
        <rFont val="Times New Roman"/>
        <family val="1"/>
      </rPr>
      <t xml:space="preserve"> </t>
    </r>
    <r>
      <rPr>
        <i/>
        <sz val="11"/>
        <rFont val="Times New Roman"/>
        <family val="1"/>
      </rPr>
      <t xml:space="preserve">due process complaint </t>
    </r>
    <r>
      <rPr>
        <sz val="11"/>
        <rFont val="Times New Roman"/>
        <family val="1"/>
      </rPr>
      <t xml:space="preserve">that has not resulted in an expedited fully adjudicated due process hearing.  This includes </t>
    </r>
    <r>
      <rPr>
        <i/>
        <sz val="11"/>
        <rFont val="Times New Roman"/>
        <family val="1"/>
      </rPr>
      <t>expedited due process complaints</t>
    </r>
    <r>
      <rPr>
        <sz val="11"/>
        <rFont val="Times New Roman"/>
        <family val="1"/>
      </rPr>
      <t xml:space="preserve"> resolved through a </t>
    </r>
    <r>
      <rPr>
        <i/>
        <sz val="11"/>
        <rFont val="Times New Roman"/>
        <family val="1"/>
      </rPr>
      <t>mediation agreement</t>
    </r>
    <r>
      <rPr>
        <sz val="11"/>
        <rFont val="Times New Roman"/>
        <family val="1"/>
      </rPr>
      <t xml:space="preserve"> or through a </t>
    </r>
    <r>
      <rPr>
        <i/>
        <sz val="11"/>
        <rFont val="Times New Roman"/>
        <family val="1"/>
      </rPr>
      <t>written</t>
    </r>
    <r>
      <rPr>
        <sz val="11"/>
        <rFont val="Times New Roman"/>
        <family val="1"/>
      </rPr>
      <t xml:space="preserve"> </t>
    </r>
    <r>
      <rPr>
        <i/>
        <sz val="11"/>
        <rFont val="Times New Roman"/>
        <family val="1"/>
      </rPr>
      <t>settlement agreement</t>
    </r>
    <r>
      <rPr>
        <sz val="11"/>
        <rFont val="Times New Roman"/>
        <family val="1"/>
      </rPr>
      <t xml:space="preserve">, those settled by some other agreement between the parties (parent and public agency) prior to completion of the expedited due process hearing, those withdrawn by the filing party, those determined by the hearing officer to be insufficient or without cause, and those not fully adjudicated for other reasons.  This does not include </t>
    </r>
    <r>
      <rPr>
        <i/>
        <sz val="11"/>
        <rFont val="Times New Roman"/>
        <family val="1"/>
      </rPr>
      <t xml:space="preserve">expedited due process complaints </t>
    </r>
    <r>
      <rPr>
        <sz val="11"/>
        <rFont val="Times New Roman"/>
        <family val="1"/>
      </rPr>
      <t>that are pending an expedited due process hearing.</t>
    </r>
  </si>
  <si>
    <r>
      <t xml:space="preserve">Note that the sum of 4.2, 4.3 and 4.4 is equal to number of </t>
    </r>
    <r>
      <rPr>
        <i/>
        <sz val="11"/>
        <rFont val="Times New Roman"/>
        <family val="1"/>
      </rPr>
      <t>expedited due process complaints</t>
    </r>
    <r>
      <rPr>
        <sz val="11"/>
        <rFont val="Times New Roman"/>
        <family val="1"/>
      </rPr>
      <t xml:space="preserve"> filed (row 4).</t>
    </r>
  </si>
  <si>
    <t>Specific Instructions, Section A:  Written State Complaints</t>
  </si>
  <si>
    <r>
      <t xml:space="preserve">CALCULATION:   (1.1) - ((1.1)(b) + (1.1)(c))  =  </t>
    </r>
    <r>
      <rPr>
        <i/>
        <sz val="12"/>
        <rFont val="Arial"/>
        <family val="2"/>
      </rPr>
      <t xml:space="preserve">Number of complaint reports issued late          </t>
    </r>
  </si>
  <si>
    <t>(4.2)  Expedited hearings fully adjudicated</t>
  </si>
  <si>
    <t>(3.2)  Hearings fully adjudicated</t>
  </si>
  <si>
    <t xml:space="preserve">          (3.2)  Hearings fully adjudicated</t>
  </si>
  <si>
    <t xml:space="preserve">     (4.2)  Expedited hearings fully adjudicated</t>
  </si>
  <si>
    <t>PAGE 1 OF 2</t>
  </si>
  <si>
    <t>PAGE 2 OF 2</t>
  </si>
  <si>
    <t>["Data Drill" Version Recreated by CADRE]</t>
  </si>
  <si>
    <t xml:space="preserve"> (2)  Total number of mediation requests received through all 
           dispute resolution processes</t>
  </si>
  <si>
    <t xml:space="preserve">OFFICE OF SPECIAL EDUCATION </t>
  </si>
  <si>
    <t>PROGRAMS</t>
  </si>
  <si>
    <t>SECTION D:  Expedited Due Process Complaints (Related to Disciplinary Decision)</t>
  </si>
  <si>
    <t>Prct of Resolution Meetings that resulted in a Settlement Agreement:            (4.1)(a)   divided by   (4.1) =</t>
  </si>
  <si>
    <t>Prct of Expedited DP Complaints that resulted in a Resolution Meeting:               (4.1)   divided by   (4) =</t>
  </si>
  <si>
    <r>
      <t xml:space="preserve">Prct of Expedited DP Complaints that resulted in a Hearing:                              </t>
    </r>
    <r>
      <rPr>
        <sz val="4"/>
        <rFont val="Arial"/>
        <family val="2"/>
      </rPr>
      <t xml:space="preserve"> </t>
    </r>
    <r>
      <rPr>
        <sz val="12"/>
        <rFont val="Arial"/>
        <family val="2"/>
      </rPr>
      <t xml:space="preserve"> (4.2)   divided by    (4) =</t>
    </r>
  </si>
  <si>
    <t>Prct of Expedited Hearings Held that resulted in Change of Placemen           (4.2)(a)   divided by    (4.2) =</t>
  </si>
  <si>
    <t>Prct of Expedited DP Complaints that resulted in a Change of Placement:         (4.2)(a)   divided by   (4) =</t>
  </si>
  <si>
    <t>Definitions by Reporting Element at Left</t>
  </si>
  <si>
    <t>EXPIRES:  MOCK-UP Version</t>
  </si>
  <si>
    <t>https://eden.ed.gov/EDENPortal/</t>
  </si>
  <si>
    <t xml:space="preserve">THIS WORKBOOK DOES NOT SUBSTITUTE FOR FILING SECTION 618 DATA REPORTING.   
FOR THAT REPORT, SEE REPORTING GUIDANCE AND FORMS FROM EDFacts: </t>
  </si>
  <si>
    <t>Using Dispute Resolution Data for APR Improvement Planning</t>
  </si>
  <si>
    <t>% of Reports completed within timeline WITH an extension  [(1.1)(c) ÷ [(1.1)(b) + (1.1)(c)]]:</t>
  </si>
  <si>
    <t>Percent of Mediations Held that were related to Due Process Complaints:
                                                                                                  (2.1)(a)  divided by   [(2.1)(a) + (2.1)(b)] =</t>
  </si>
  <si>
    <t>Percent of Mediations Held that were not related to Due Process Complaints:
                                                                                                  (2.1)(b)  divided by   [(2.1)(a) + (2.1)(b)] =</t>
  </si>
  <si>
    <t>Due Process related mediation agreement rate:
                                                                                                (2.1)(a)(i)  divided by   (2.1)(a)  =</t>
  </si>
  <si>
    <t xml:space="preserve">Percent of Mediation Requests that result in mediation:
                                                                                               (2.1)   divided by    (2)   =     </t>
  </si>
  <si>
    <t>THIS FORM WILL BE REMOVED FROM THE CADRE SITE IN THE EVENT THAT THE REPORTING REQUIREMENTS CHANGE SUCH THAT THE DEFINITIONS AND RULES INCLUDED IN THIS VERSION ARE NO LONGER VALID.</t>
  </si>
  <si>
    <r>
      <t xml:space="preserve">Notes, Calculations and Error Checks for Section A </t>
    </r>
    <r>
      <rPr>
        <b/>
        <u/>
        <sz val="12"/>
        <rFont val="Arial"/>
        <family val="2"/>
      </rPr>
      <t>After</t>
    </r>
    <r>
      <rPr>
        <b/>
        <sz val="12"/>
        <rFont val="Arial"/>
        <family val="2"/>
      </rPr>
      <t xml:space="preserve"> Data Entry</t>
    </r>
  </si>
  <si>
    <t>Definition Error?</t>
  </si>
  <si>
    <r>
      <rPr>
        <b/>
        <sz val="12"/>
        <rFont val="Arial"/>
        <family val="2"/>
      </rPr>
      <t xml:space="preserve">Possible Data Quality Issue: </t>
    </r>
    <r>
      <rPr>
        <sz val="12"/>
        <rFont val="Arial"/>
        <family val="2"/>
      </rPr>
      <t xml:space="preserve">This cell is highlighted with gray shading when </t>
    </r>
    <r>
      <rPr>
        <b/>
        <i/>
        <sz val="12"/>
        <rFont val="Arial"/>
        <family val="2"/>
      </rPr>
      <t>(1) written signed complaints filed</t>
    </r>
    <r>
      <rPr>
        <sz val="12"/>
        <rFont val="Arial"/>
        <family val="2"/>
      </rPr>
      <t xml:space="preserve"> equals </t>
    </r>
    <r>
      <rPr>
        <b/>
        <i/>
        <sz val="12"/>
        <rFont val="Arial"/>
        <family val="2"/>
      </rPr>
      <t>(1.1) Complaints with Reports Issued</t>
    </r>
    <r>
      <rPr>
        <sz val="12"/>
        <rFont val="Arial"/>
        <family val="2"/>
      </rPr>
      <t xml:space="preserve">. This may indicate a miscount of the latter: </t>
    </r>
    <r>
      <rPr>
        <b/>
        <i/>
        <sz val="12"/>
        <rFont val="Arial"/>
        <family val="2"/>
      </rPr>
      <t xml:space="preserve">(1.1) Complaints with Reports Issued. </t>
    </r>
    <r>
      <rPr>
        <sz val="12"/>
        <rFont val="Arial"/>
        <family val="2"/>
      </rPr>
      <t xml:space="preserve">This should include only those complaints for which an investigation has been completed with findings of complaince and/or non-compliance. </t>
    </r>
  </si>
  <si>
    <r>
      <rPr>
        <b/>
        <sz val="12"/>
        <rFont val="Arial"/>
        <family val="2"/>
      </rPr>
      <t>Possible Data Quality Issue</t>
    </r>
    <r>
      <rPr>
        <sz val="12"/>
        <rFont val="Arial"/>
        <family val="2"/>
      </rPr>
      <t xml:space="preserve">: This cell is highlighted with gray shading when </t>
    </r>
    <r>
      <rPr>
        <b/>
        <i/>
        <sz val="12"/>
        <rFont val="Arial"/>
        <family val="2"/>
      </rPr>
      <t>(2.1) Mediations Held</t>
    </r>
    <r>
      <rPr>
        <sz val="12"/>
        <rFont val="Arial"/>
        <family val="2"/>
      </rPr>
      <t xml:space="preserve"> account for more than 90% of </t>
    </r>
    <r>
      <rPr>
        <b/>
        <i/>
        <sz val="12"/>
        <rFont val="Arial"/>
        <family val="2"/>
      </rPr>
      <t>(2) Mediation Requests</t>
    </r>
    <r>
      <rPr>
        <sz val="12"/>
        <rFont val="Arial"/>
        <family val="2"/>
      </rPr>
      <t>, or when these two values are the same. While not impossible, the odds that every mediation request results in a mediation decreases as the number of mediation requests increase. States with larger numbers of mediation requests (&gt;20) may want to review data tracking mechanisms to understand why these two values are the same or nearly the same (e.g., are all mediation requests consistently tracked?).</t>
    </r>
  </si>
  <si>
    <r>
      <t xml:space="preserve">Notes, Calculations and Error Checks for Section B </t>
    </r>
    <r>
      <rPr>
        <b/>
        <u/>
        <sz val="12"/>
        <rFont val="Arial"/>
        <family val="2"/>
      </rPr>
      <t>After</t>
    </r>
    <r>
      <rPr>
        <b/>
        <sz val="12"/>
        <rFont val="Arial"/>
        <family val="2"/>
      </rPr>
      <t xml:space="preserve"> Data Entry:</t>
    </r>
  </si>
  <si>
    <t>Enter 1.3.3 Complaints withdrawn as a result of successful mediation</t>
  </si>
  <si>
    <t>Enter 1.3.6 Complaints dismissed by complainant as a result of resolution of all issues (not included above)</t>
  </si>
  <si>
    <r>
      <t xml:space="preserve">Drill Down Reasons for Complaint Reports are completed </t>
    </r>
    <r>
      <rPr>
        <b/>
        <i/>
        <u/>
        <sz val="12"/>
        <rFont val="Arial"/>
        <family val="2"/>
      </rPr>
      <t>with timelines extened</t>
    </r>
    <r>
      <rPr>
        <b/>
        <sz val="12"/>
        <rFont val="Arial"/>
        <family val="2"/>
      </rPr>
      <t xml:space="preserve"> (Intended to be mutually exclusive categories.)*</t>
    </r>
  </si>
  <si>
    <t>Enter 1.4.1 Complaint timelines extended for exceptional circumstances</t>
  </si>
  <si>
    <t>Enter 1.4.2 Complaint timelines extended for mediation or other resolution process</t>
  </si>
  <si>
    <t>Enter 1.4.3 Complaints extended for 1-30 days</t>
  </si>
  <si>
    <t>Enter 1.4.4 Complaints extended for 31-60 days</t>
  </si>
  <si>
    <t>Drill Down Length of Timelines Extentions (Intended to be mutually exclusive categories.)*</t>
  </si>
  <si>
    <t>NOTE: % of all complaints appropriately extended (these cells should total 100%).</t>
  </si>
  <si>
    <t>NOTE: % of all complaints appropriately extended  (these cells should total 100%).</t>
  </si>
  <si>
    <t>% of Reports completed within timeline WITHOUT an extension  [(1.1)(b) ÷ [(1.1)(b) + (1.1)(c)]]:</t>
  </si>
  <si>
    <r>
      <t xml:space="preserve">Indicator 16: </t>
    </r>
    <r>
      <rPr>
        <i/>
        <sz val="12"/>
        <rFont val="Arial"/>
        <family val="2"/>
      </rPr>
      <t>"Percent of mediations held that resulted in mediation agreements."</t>
    </r>
  </si>
  <si>
    <t>Percent of Complaint Reports within extended timelines of Total Reports [1.1c/</t>
  </si>
  <si>
    <t>Percent of Due Process Hearings Held late (after timelines and extensions) [(3.2)(a) +(3.2)(b)) ÷ (3.2)]:</t>
  </si>
  <si>
    <t>Prct of Expedited DP Complaints pending or withdrawn/dismissed:         [(4.3) + (4.4)]   divided by  (4) =</t>
  </si>
  <si>
    <t>Intellectual Disability</t>
  </si>
  <si>
    <r>
      <t xml:space="preserve">Indicator 15:   </t>
    </r>
    <r>
      <rPr>
        <sz val="12"/>
        <rFont val="Arial"/>
        <family val="2"/>
      </rPr>
      <t>"Percent of hearing requests that went to resolution sessions that were resolved through resolution session settlement agreements."</t>
    </r>
  </si>
  <si>
    <t>Indicator 15 =</t>
  </si>
  <si>
    <t>(4.1)  Expedited resolution meetings</t>
  </si>
  <si>
    <t>(a)  Expedited written settlement agreements</t>
  </si>
  <si>
    <t xml:space="preserve">Section A:  Written, Signed Complaints:
In row 1, enter the total number of written, signed complaints filed between July 1, 2015 and June 30, 2016.  </t>
  </si>
  <si>
    <t xml:space="preserve">In row 1.1, enter how many of the written, signed complaints (row 1) were complaints with reports issued as of 60 days following the end of the reporting period; that is, enter how many of the complaints had a written decision from the State educational agency (SEA) as of August 29, 2016.  Row 1.1 is a subset of row 1.  </t>
  </si>
  <si>
    <t>In row 1.2, enter how many of the written, signed complaints (row 1) were complaints pending as of August 29, 2016 (60 days following the end of the reporting period).  Row 1.2 is a subset of row 1.</t>
  </si>
  <si>
    <t>In row 1.3, enter how many of the written, signed complaints (row 1) were complaints withdrawn or dismissed as of August 29, 2016 (60 days following the end of the reporting period).  Row 1.3 is a subset of row 1.</t>
  </si>
  <si>
    <t>In row 2, enter the total number of mediation requests received through all dispute resolution processes between July 1, 2015 and June 30, 2016.</t>
  </si>
  <si>
    <t>In row 2.1, enter how many of the mediation requests (row 2) resulted in mediations held as of the end of the reporting period (June 30, 2016).  Row 2.1 is a subset of row 2.</t>
  </si>
  <si>
    <t xml:space="preserve">In row 2.1(a)(i), enter how many of the mediations held related to due process complaints resulted in mediation agreements as of the end of the reporting period (June 30, 2015).  Row 2.1(a)(i) is a subset of row 2.1(a).  </t>
  </si>
  <si>
    <t xml:space="preserve">In row 2.1(b)(i), enter how many of the mediations held not related to due process complaints resulted in mediation agreements as of the end of the reporting period (June 30, 2016).  Row 2.1(b)(i) is a subset of row 2.1(b).  </t>
  </si>
  <si>
    <t xml:space="preserve">In row 2.2, enter how many of the mediation requests (row 2) were mediations pending as of the end of the reporting period (June 30, 2016).  This includes mediation requests that were pending as of the end of the reporting period.  Row 2.2 is a subset of row 2.
</t>
  </si>
  <si>
    <t>In row 2.3, enter how many of the mediation requests (row 2) were mediations withdrawn or not held as of the end of the reporting period (June 30, 2016).  Row 2.3 is a subset of row 2.</t>
  </si>
  <si>
    <t xml:space="preserve">In row 3, enter the total number of due process complaints filed between July 1, 2015 and June 30, 2016.  Expedited due process complaints are to be included in the counts entered in this section.  Expedited due process complaints are also entered separately in Section D below.  </t>
  </si>
  <si>
    <t xml:space="preserve">In row, 3.1 enter how many of the due process complaints (row 3) resulted in a resolution meeting as of the end of the reporting period (June 30, 2016).  Row 3.1 is a subset of row 3.   </t>
  </si>
  <si>
    <t>Note that the difference between the number entered in row 3.1 and the number entered in row 3.1(a) is the number of resolution meetings held that did not result in a written settlement agreement as of the end of the reporting period (June 30, 2016).</t>
  </si>
  <si>
    <t>In row 3.2, enter how many of the due process complaints (row 3) resulted in hearings fully adjudicated as of the end of the reporting period, that is, the due process hearing was conducted and the hearing officer issued a written decision by June 30, 2016.  Row 3.2 is a subset of row 3.</t>
  </si>
  <si>
    <r>
      <t xml:space="preserve">In row 3.2(b), enter how many of the written decisions included in row 3.2 were </t>
    </r>
    <r>
      <rPr>
        <i/>
        <sz val="11"/>
        <rFont val="Times New Roman"/>
        <family val="1"/>
      </rPr>
      <t>decisions within extended timelines.</t>
    </r>
    <r>
      <rPr>
        <sz val="11"/>
        <rFont val="Times New Roman"/>
        <family val="1"/>
      </rPr>
      <t xml:space="preserve"> (Decision must be issued within specific time extension granted by the hearing or reviewing officer).  Row 3.2(b) is a subset of row 3.2.</t>
    </r>
  </si>
  <si>
    <t>In row 3.3, enter how many of the due process complaints (row 3) were due process complaints pending  as of the end of the reporting period (June 30, 2016).  Row 3.3 is a subset of row 3.</t>
  </si>
  <si>
    <t>In row 3.4, enter how many of the due process complaints (row 3) were withdrawn or dismissed (including resolved without a hearing) as of the end of the reporting period (June 30, 2016).  Row 3.4 is a subset of row 3.</t>
  </si>
  <si>
    <r>
      <t>Written settlement agreement</t>
    </r>
    <r>
      <rPr>
        <sz val="11"/>
        <rFont val="Times New Roman"/>
        <family val="1"/>
      </rPr>
      <t xml:space="preserve"> – A legally binding written document, signed by the parent and a representative of the public agency, specifying the resolution of the dispute that formed the basis for a </t>
    </r>
    <r>
      <rPr>
        <i/>
        <sz val="11"/>
        <rFont val="Times New Roman"/>
        <family val="1"/>
      </rPr>
      <t>due process</t>
    </r>
    <r>
      <rPr>
        <sz val="11"/>
        <rFont val="Times New Roman"/>
        <family val="1"/>
      </rPr>
      <t xml:space="preserve"> </t>
    </r>
    <r>
      <rPr>
        <i/>
        <sz val="11"/>
        <rFont val="Times New Roman"/>
        <family val="1"/>
      </rPr>
      <t>complaint</t>
    </r>
    <r>
      <rPr>
        <sz val="11"/>
        <rFont val="Times New Roman"/>
        <family val="1"/>
      </rPr>
      <t xml:space="preserve"> arrived at in a </t>
    </r>
    <r>
      <rPr>
        <i/>
        <sz val="11"/>
        <rFont val="Times New Roman"/>
        <family val="1"/>
      </rPr>
      <t>resolution meeting</t>
    </r>
    <r>
      <rPr>
        <sz val="11"/>
        <rFont val="Times New Roman"/>
        <family val="1"/>
      </rPr>
      <t xml:space="preserve">.  For the purposes of reporting the IDEA Part B Dispute Resolution data, a </t>
    </r>
    <r>
      <rPr>
        <i/>
        <sz val="11"/>
        <rFont val="Times New Roman"/>
        <family val="1"/>
      </rPr>
      <t>written settlement agreement</t>
    </r>
    <r>
      <rPr>
        <sz val="11"/>
        <rFont val="Times New Roman"/>
        <family val="1"/>
      </rPr>
      <t xml:space="preserve"> is one that fully resolves all issues of the </t>
    </r>
    <r>
      <rPr>
        <i/>
        <sz val="11"/>
        <rFont val="Times New Roman"/>
        <family val="1"/>
      </rPr>
      <t>due process complaint</t>
    </r>
    <r>
      <rPr>
        <sz val="11"/>
        <rFont val="Times New Roman"/>
        <family val="1"/>
      </rPr>
      <t xml:space="preserve"> and negates the need for a due process hearing.  </t>
    </r>
  </si>
  <si>
    <r>
      <rPr>
        <sz val="11"/>
        <rFont val="Times New Roman"/>
        <family val="1"/>
      </rPr>
      <t>Note that the difference between the number in row 3.2 and the sum of the numbers in rows 3.2(a) and 3.2(b) is equal to the number of decisions issued beyond the required timeline.</t>
    </r>
    <r>
      <rPr>
        <sz val="11"/>
        <color rgb="FFFF0000"/>
        <rFont val="Times New Roman"/>
        <family val="1"/>
      </rPr>
      <t xml:space="preserve">  </t>
    </r>
  </si>
  <si>
    <t xml:space="preserve">In row 4, enter the total number of expedited due process complaints filed between July 1, 2015 and June 30, 2016.  The expedited due process complaints entered in row 4 are a subset of the due process complaints reported in row 3 of Section C.  </t>
  </si>
  <si>
    <t>In row 4.1, enter how many of the expedited due process complaints (row 4) resulted in a resolution meeting as of the end of the reporting period (June 30, 2016).  Row 4.1 is a subset of row 4.  Row 4.1 is also a subset of the resolution meetings entered in row 3.1 of Section C.</t>
  </si>
  <si>
    <t>Note that the difference between the number entered in row 4.1 and the number entered in row 4.1(a) is the number of resolution meetings held that did not result in a written settlement agreement as of the end of the reporting period (June 30, 2016).</t>
  </si>
  <si>
    <t>In row 4.2, enter how many of the expedited due process complaints (row 4) resulted in expedited hearings fully adjudicated as of the end of the reporting period, that is, the due process hearing was conducted and the hearing officer issued a written decision by June 30, 2016.  Row 4.2 is a subset of row 4.  Row 4.2 is also a subset of the hearings fully adjudicated reported in row 3.2 of Section C.</t>
  </si>
  <si>
    <t>In row 4.3, enter how many of the expedited due process complaints (row 4) were expedited due process complaints pending as of the end of the reporting period (June 30, 2016).  Row 4.3 is a subset of row 4.</t>
  </si>
  <si>
    <t>In row 4.4, enter how many of the expedited due process complaints (row 4) were withdrawn or dismissed as of the end of the reporting period (June 30, 2016).  Row 4.4 is a subset of row 4.</t>
  </si>
  <si>
    <t>CADRE's Part B Dispute Resolution Data Analysis and Improvement Planning Tool
Dispute Resolution Data Error Checking for IDEA Part B Dispute Resolution Survey (to EMAPS/EDFacts) 
and to Inform Annual Performance Report (APR) Improvement Planning</t>
  </si>
  <si>
    <t>IDEA Part B Dispute Resolution Survey</t>
  </si>
  <si>
    <r>
      <t>ENTERING REQUIRED AND OPTIONAL DATA:</t>
    </r>
    <r>
      <rPr>
        <sz val="12"/>
        <rFont val="Arial"/>
        <family val="2"/>
      </rPr>
      <t xml:space="preserve">  For each worksheet, the required Dispute Resolution Survey data entry cells are </t>
    </r>
    <r>
      <rPr>
        <b/>
        <sz val="12"/>
        <color indexed="10"/>
        <rFont val="Arial"/>
        <family val="2"/>
      </rPr>
      <t xml:space="preserve">outlined in RED </t>
    </r>
    <r>
      <rPr>
        <sz val="12"/>
        <rFont val="Arial"/>
        <family val="2"/>
      </rPr>
      <t xml:space="preserve">at the top of each worksheet. The optional data are in the cells </t>
    </r>
    <r>
      <rPr>
        <b/>
        <sz val="12"/>
        <color indexed="17"/>
        <rFont val="Arial"/>
        <family val="2"/>
      </rPr>
      <t>outlined in GREEN</t>
    </r>
    <r>
      <rPr>
        <sz val="12"/>
        <rFont val="Arial"/>
        <family val="2"/>
      </rPr>
      <t xml:space="preserve">. The worksheets are protected so that you can only enter data in these </t>
    </r>
    <r>
      <rPr>
        <b/>
        <sz val="12"/>
        <color indexed="10"/>
        <rFont val="Arial"/>
        <family val="2"/>
      </rPr>
      <t>red</t>
    </r>
    <r>
      <rPr>
        <sz val="12"/>
        <rFont val="Arial"/>
        <family val="2"/>
      </rPr>
      <t xml:space="preserve"> or </t>
    </r>
    <r>
      <rPr>
        <b/>
        <sz val="12"/>
        <color indexed="17"/>
        <rFont val="Arial"/>
        <family val="2"/>
      </rPr>
      <t>green</t>
    </r>
    <r>
      <rPr>
        <sz val="12"/>
        <rFont val="Arial"/>
        <family val="2"/>
      </rPr>
      <t xml:space="preserve"> outlined cells. As soon as you begin entering required data in the </t>
    </r>
    <r>
      <rPr>
        <b/>
        <sz val="12"/>
        <color indexed="10"/>
        <rFont val="Arial"/>
        <family val="2"/>
      </rPr>
      <t>red outlined cells</t>
    </r>
    <r>
      <rPr>
        <sz val="12"/>
        <rFont val="Arial"/>
        <family val="2"/>
      </rPr>
      <t xml:space="preserve">, some cells will be highlighted with colors. Some colored "error messages" may continue to be visible until all the data are entered without including any impossible values.  </t>
    </r>
    <r>
      <rPr>
        <b/>
        <sz val="12"/>
        <rFont val="Arial"/>
        <family val="2"/>
      </rPr>
      <t xml:space="preserve">"Notes, Calculations and Error Checks" </t>
    </r>
    <r>
      <rPr>
        <sz val="12"/>
        <rFont val="Arial"/>
        <family val="2"/>
      </rPr>
      <t xml:space="preserve">on each worksheet will help you determine where errors may exist if you still have colored cells after entering data in each required cell. The </t>
    </r>
    <r>
      <rPr>
        <b/>
        <sz val="12"/>
        <rFont val="Arial"/>
        <family val="2"/>
      </rPr>
      <t>"Notes"</t>
    </r>
    <r>
      <rPr>
        <sz val="12"/>
        <rFont val="Arial"/>
        <family val="2"/>
      </rPr>
      <t xml:space="preserve"> are cited from the Instructions for the Dispute Resolution Survey, or are implications that follow directly from those instructions.  Calculations are provided for each </t>
    </r>
    <r>
      <rPr>
        <b/>
        <sz val="12"/>
        <rFont val="Arial"/>
        <family val="2"/>
      </rPr>
      <t>Note</t>
    </r>
    <r>
      <rPr>
        <sz val="12"/>
        <rFont val="Arial"/>
        <family val="2"/>
      </rPr>
      <t xml:space="preserve">. </t>
    </r>
  </si>
  <si>
    <t>Former Indicator 16 (calculated from DR Survey):    { Percent  =  [(1.1(b) + 1.1(c))  divided by  (1.1)]   times   100 }</t>
  </si>
  <si>
    <t>SECTION B: ENTER Dispute Resolution Survey Mediation data HERE for any year.
[Click hyperlink on data element label to see directions and definitions.]</t>
  </si>
  <si>
    <t>How do we compare to the national average for this indicator and other "intermediate indicators" calculated from the DR Survey?</t>
  </si>
  <si>
    <t>OTHER MEDIATION SYSTEM PERFORMANCE MEASURES (CALCULATED FROM DR Survey):</t>
  </si>
  <si>
    <t>OTHER COMPLAINT SYSTEM PERFORMANCE MEASURES (CALCULATED FROM DR Survey):</t>
  </si>
  <si>
    <t>SECTION A: ENTER DR Survey written complaints data HERE for any year.
[Click hyperlink on data element label to see directions and definitions.]</t>
  </si>
  <si>
    <t>How do we compare to the national average for this indicator and other "intermediate indicators" calculated from DR Survey?</t>
  </si>
  <si>
    <t>Dispute Resolution (DR) Survey Section</t>
  </si>
  <si>
    <t>Calculation from DR Survey:       { Percent  =  [(2.1)(a)(i) + (2.1)(b)(i)   divided by   (2.1)]   times   100 }</t>
  </si>
  <si>
    <r>
      <t xml:space="preserve"> </t>
    </r>
    <r>
      <rPr>
        <i/>
        <sz val="12"/>
        <rFont val="Arial"/>
        <family val="2"/>
      </rPr>
      <t>"Percent of signed written complaints with reports issued that were resolved within 60-day timeline or a timeline extended for exceptional circumstances with respect to a particular complaint, or because the parent (or individual or organization) and the public agency agree to extend the time to engage in mediation or other alternative means of dispute resolution, if available in the State."</t>
    </r>
  </si>
  <si>
    <t>Complete data entry on all four data entry spreadsheets: Written Complaints, Mediations, DP Complaints, Expedited DP Complaints - 
those entries will transfer to Part B Dispute Resolution Summary. Values on this page may have no meaning until Survey is complete.</t>
  </si>
  <si>
    <t>Calculation from DR Survey:    { Percent  =  [(1.1(b) + 1.1(c))  divided by  (1.1)]   times   100 }</t>
  </si>
  <si>
    <t>Calculation from DR Survey:    { Percent  =   [((3.2)(a) + (3.2)(b))  divided by  (3.2)]   times   100 }</t>
  </si>
  <si>
    <r>
      <t xml:space="preserve">Indicator 15:   </t>
    </r>
    <r>
      <rPr>
        <i/>
        <sz val="12"/>
        <rFont val="Arial"/>
        <family val="2"/>
      </rPr>
      <t>"Percent of hearing requests that went to resolution sessions that were resolved through resolution session settlement agreements."</t>
    </r>
  </si>
  <si>
    <t>Calculation from DR Survey:    { Percent  =  [(3.1)(a)   divided by   (3.1)]   times   100 }</t>
  </si>
  <si>
    <t>Other Potential Performance Measures
[States may find value in examining these "intermediate indicators" generated from DR Survey]</t>
  </si>
  <si>
    <t>Based on 2015-16 form and definitions</t>
  </si>
  <si>
    <t>2015-16</t>
  </si>
  <si>
    <t>Directions and definitions taken directly from 2015-16 EMAPS User Guide: IDEA Part B Dispute Resolution Survey. When available, find EDFacts at: https://www2.ed.gov/about/inits/ed/edfacts/index.html</t>
  </si>
  <si>
    <t>This editable page supports examination of various DR issues.</t>
  </si>
  <si>
    <t>Calculates Required Indicators 15, 16 (&amp; other "drill down" values).</t>
  </si>
  <si>
    <t>From Dispute Resolution Summary - note hyperlinks from data sheets.</t>
  </si>
  <si>
    <t>Required data on each Worksheet automatically transfers to this table.</t>
  </si>
  <si>
    <r>
      <t xml:space="preserve">FEATURES: Directions and definitions for each required data element can be accessed from each Data Entry Worksheet; to see them, place your cursor over a cell with data (these cells are </t>
    </r>
    <r>
      <rPr>
        <b/>
        <sz val="12"/>
        <color theme="2" tint="-0.249977111117893"/>
        <rFont val="Arial"/>
        <family val="2"/>
      </rPr>
      <t>outlined in BLUE</t>
    </r>
    <r>
      <rPr>
        <sz val="12"/>
        <rFont val="Arial"/>
        <family val="2"/>
      </rPr>
      <t xml:space="preserve"> and the text is </t>
    </r>
    <r>
      <rPr>
        <b/>
        <sz val="12"/>
        <color theme="2" tint="-0.249977111117893"/>
        <rFont val="Arial"/>
        <family val="2"/>
      </rPr>
      <t>BLUE</t>
    </r>
    <r>
      <rPr>
        <sz val="12"/>
        <rFont val="Arial"/>
        <family val="2"/>
      </rPr>
      <t>). These cells are hyperlinked to the Instructions-Definitions tab and will take you directly to the instructions for that cell, the definition of the term, and clarifying notes. To the right of each definition is a "Return" hyperlink to take you back to the page you were working on.  In addition to the required Dispute Resolution (DR) data, each Data Entry Worksheet allows you to enter finer level data that may help you in planning for APR improvements.</t>
    </r>
  </si>
  <si>
    <r>
      <rPr>
        <b/>
        <u/>
        <sz val="12"/>
        <rFont val="Arial"/>
        <family val="2"/>
      </rPr>
      <t>INDICATOR VALUES AND OTHER PERFORMANCE MEASURES:</t>
    </r>
    <r>
      <rPr>
        <b/>
        <sz val="12"/>
        <rFont val="Arial"/>
        <family val="2"/>
      </rPr>
      <t xml:space="preserve"> </t>
    </r>
    <r>
      <rPr>
        <sz val="12"/>
        <rFont val="Arial"/>
        <family val="2"/>
      </rPr>
      <t>The "Indicator Values" worksheet uses required DR data and optional data to calculate values for Indicators 15 &amp; 16.  Below these main indicators on the "Indicator Values" page, other potential performance indicator values are also calculated, based on both required and optional data entered in each of the data entry worksheets. These "intermediate" indicators (e.g., percent of hearings completed on time using an extension) may be of assistance to states in improvement planning. Until you enter complete and accurate data on the data entry forms, the values shown on the "Indicator Values" worksheet may either be blank (contain "no data" messages) or may be inaccurate values based on incomplete data.</t>
    </r>
  </si>
  <si>
    <r>
      <rPr>
        <b/>
        <u/>
        <sz val="12"/>
        <rFont val="Arial"/>
        <family val="2"/>
      </rPr>
      <t>USE OF THIS RESOURCE:</t>
    </r>
    <r>
      <rPr>
        <b/>
        <sz val="12"/>
        <rFont val="Arial"/>
        <family val="2"/>
      </rPr>
      <t xml:space="preserve">  </t>
    </r>
    <r>
      <rPr>
        <sz val="12"/>
        <rFont val="Arial"/>
        <family val="2"/>
      </rPr>
      <t xml:space="preserve">This workbook is intended to be used in its electronic form. You may find value in printing these pages. The Data Entry and Indicator Value pages can be used to help you examine your state's performance, as well as the implications of optional data you may have entered. </t>
    </r>
  </si>
  <si>
    <t>AFTER READING THIS PAGE, Select the "Complaints" worksheet tab on the bottom of this window. If you cannot see the worksheet name tabs at the bottom of this window, go to the "View" menu and select "Arrange All" to resize the window to your monitor.</t>
  </si>
  <si>
    <r>
      <t>DIRECTIONS</t>
    </r>
    <r>
      <rPr>
        <b/>
        <sz val="12"/>
        <rFont val="Arial"/>
        <family val="2"/>
      </rPr>
      <t>:</t>
    </r>
  </si>
  <si>
    <r>
      <t>"</t>
    </r>
    <r>
      <rPr>
        <b/>
        <sz val="12"/>
        <rFont val="Arial"/>
        <family val="2"/>
      </rPr>
      <t>Note that the sum of the numbers entered in rows 1.1, 1.2, and 1.3 must equal the total number of written, signed complaints (row 1).</t>
    </r>
    <r>
      <rPr>
        <sz val="12"/>
        <rFont val="Arial"/>
        <family val="2"/>
      </rPr>
      <t>" 
[Thus, row (1) minus the total of rows (1.1) + (1.2) + (1.3) must equal zero.]</t>
    </r>
  </si>
  <si>
    <r>
      <t xml:space="preserve">Do </t>
    </r>
    <r>
      <rPr>
        <b/>
        <i/>
        <u/>
        <sz val="12"/>
        <color indexed="8"/>
        <rFont val="Arial"/>
        <family val="2"/>
      </rPr>
      <t>written complaint reports</t>
    </r>
    <r>
      <rPr>
        <b/>
        <sz val="12"/>
        <color indexed="8"/>
        <rFont val="Arial"/>
        <family val="2"/>
      </rPr>
      <t xml:space="preserve"> also address issues raised in due process complaints? If so, to what extent and why? </t>
    </r>
  </si>
  <si>
    <r>
      <t xml:space="preserve">To what extent do </t>
    </r>
    <r>
      <rPr>
        <b/>
        <i/>
        <u/>
        <sz val="12"/>
        <color indexed="8"/>
        <rFont val="Arial"/>
        <family val="2"/>
      </rPr>
      <t>written complaints filed</t>
    </r>
    <r>
      <rPr>
        <b/>
        <sz val="12"/>
        <color indexed="8"/>
        <rFont val="Arial"/>
        <family val="2"/>
      </rPr>
      <t xml:space="preserve"> address the enforcement of prior complaint corrective actions, due process hearing decisions, mediation agreements or IEP team decisions? </t>
    </r>
  </si>
  <si>
    <r>
      <t xml:space="preserve">Why are written complaints </t>
    </r>
    <r>
      <rPr>
        <b/>
        <i/>
        <u/>
        <sz val="12"/>
        <color indexed="8"/>
        <rFont val="Arial"/>
        <family val="2"/>
      </rPr>
      <t>withdrawn or dismissed</t>
    </r>
    <r>
      <rPr>
        <b/>
        <sz val="12"/>
        <color indexed="8"/>
        <rFont val="Arial"/>
        <family val="2"/>
      </rPr>
      <t xml:space="preserve">? </t>
    </r>
  </si>
  <si>
    <r>
      <t xml:space="preserve">Why are written complaint </t>
    </r>
    <r>
      <rPr>
        <b/>
        <i/>
        <u/>
        <sz val="12"/>
        <color indexed="8"/>
        <rFont val="Arial"/>
        <family val="2"/>
      </rPr>
      <t>timelines extended</t>
    </r>
    <r>
      <rPr>
        <b/>
        <sz val="12"/>
        <color indexed="8"/>
        <rFont val="Arial"/>
        <family val="2"/>
      </rPr>
      <t xml:space="preserve">? </t>
    </r>
  </si>
  <si>
    <t>How are we doing on performance measures for "Written State Complaints?"</t>
  </si>
  <si>
    <r>
      <t xml:space="preserve">Overall Timeliness Measure:  </t>
    </r>
    <r>
      <rPr>
        <i/>
        <sz val="12"/>
        <rFont val="Arial"/>
        <family val="2"/>
      </rPr>
      <t>"Percent of signed written complaints with reports issued that were resolved within 60-day timeline or a timeline extended for exceptional circumstances with respect to a particular complaint, or because the parent (or individual or organization) and the public agency agree to extend the time to engage in mediation or other alternative means of dispute resolution, if available in the State."</t>
    </r>
  </si>
  <si>
    <t>OMB NO.: Not OMB Approved</t>
  </si>
  <si>
    <t>UNOFFICIAL IDEA Part B Dispute Resolution Survey</t>
  </si>
  <si>
    <t>OMB NO.:  Not OMB Approved</t>
  </si>
  <si>
    <t xml:space="preserve">This workbook was created by CADRE, the Center for Appropriate Dispute Resolution in Special Education, to assist states in compiling dispute resolution data for the school year 2015-16 and beyond, providing that the reporting standards do not change. The tool helps ensure that the reported numbers are compatible with the data reporting defnitions, and supports dispute resolution system improvement planning. Worksheet tabs at the bottom of this window are provided for data entry (required Dispute Resolution data and finer level data you may have that could help you in planning), data examination and for report generation. If you cannot see the worksheet tabs, go to the "view" menu and select "Arrange All" or click the "Maximize" icon on the upper right side of this window once or twice. The worksheet tabs are: </t>
  </si>
  <si>
    <t>Prior Indicator 16 =</t>
  </si>
  <si>
    <t>Prior Indicator 17 =</t>
  </si>
  <si>
    <t>~  This page remains an idea under development  ~
Interested users are encouraged to provide feedback on the value of having 
some way (one or more of the following?) to compare the issues raised in 
dispute resolution processes with those found through focused monitoring and other
 general supervision activity and to make that information useful for improvement planning.
Send comments to: dcruz@directionservice.org</t>
  </si>
  <si>
    <t>Percent of Expedited Due Process Complaints pending or withdrawn/dismissed:                  [(4.3) + (4.4)]   divided by  (4) =</t>
  </si>
  <si>
    <t xml:space="preserve">   </t>
  </si>
  <si>
    <t xml:space="preserve">CALCULATION: % Mediation Requests that result in a Mediation Held  = (2.1) / (2) </t>
  </si>
  <si>
    <r>
      <rPr>
        <b/>
        <sz val="12"/>
        <rFont val="Arial"/>
        <family val="2"/>
      </rPr>
      <t xml:space="preserve">Possible Data Quality Issue: </t>
    </r>
    <r>
      <rPr>
        <sz val="12"/>
        <rFont val="Arial"/>
        <family val="2"/>
      </rPr>
      <t xml:space="preserve">This cell is highlighted with gray shading when </t>
    </r>
    <r>
      <rPr>
        <b/>
        <i/>
        <sz val="12"/>
        <rFont val="Arial"/>
        <family val="2"/>
      </rPr>
      <t>(1.1) Complaints with Reports Issued</t>
    </r>
    <r>
      <rPr>
        <sz val="12"/>
        <rFont val="Arial"/>
        <family val="2"/>
      </rPr>
      <t xml:space="preserve"> equals </t>
    </r>
    <r>
      <rPr>
        <b/>
        <i/>
        <sz val="12"/>
        <rFont val="Arial"/>
        <family val="2"/>
      </rPr>
      <t>(1.1a) Reports with Findings of Non-Compliance</t>
    </r>
    <r>
      <rPr>
        <sz val="12"/>
        <rFont val="Arial"/>
        <family val="2"/>
      </rPr>
      <t>. This may indicate a miscount of the latter: (</t>
    </r>
    <r>
      <rPr>
        <b/>
        <i/>
        <sz val="12"/>
        <rFont val="Arial"/>
        <family val="2"/>
      </rPr>
      <t>1.1a) Reports with Findings</t>
    </r>
    <r>
      <rPr>
        <sz val="12"/>
        <rFont val="Arial"/>
        <family val="2"/>
      </rPr>
      <t xml:space="preserve">  should reflect only those reports for which there were </t>
    </r>
    <r>
      <rPr>
        <b/>
        <i/>
        <sz val="12"/>
        <rFont val="Arial"/>
        <family val="2"/>
      </rPr>
      <t>Findings of Non-Complaince</t>
    </r>
    <r>
      <rPr>
        <sz val="12"/>
        <rFont val="Arial"/>
        <family val="2"/>
      </rPr>
      <t xml:space="preserve">. </t>
    </r>
  </si>
  <si>
    <t>Percent of (3) Total DP Complaints</t>
  </si>
  <si>
    <t>Percent of DP Complaints Resolved without a Hearing
(calculated)</t>
  </si>
  <si>
    <t>Percent of Complaint Reports within extended timelines</t>
  </si>
  <si>
    <t>NOTE:  (these cells should total 100%).</t>
  </si>
  <si>
    <t>Percent of hearings completed w/in timeline w/extension</t>
  </si>
  <si>
    <t>This spreadsheet is designed to operate using Excel 2010 (or newer). It may not work properly if loaded from within your browser (e.g., do not directly open the file from the Internet). Save the file to your computer first and then open it in Excel. When you open the file, you may see a warning, "Macros have been disabled." You do not have to "enable" any additional features (e.g., "macros") in order to use this resource. The intent of this resource is to help you examine your dispute resolution data in detail and plan for improvements in your state's dispute resolution system.
Questions regarding use of this tool may be directed to Diana Cruz (dcruz@directionservice.org) at CADRE.  If you submit this worksheet to CADRE for assistance, please enter your contact information:</t>
  </si>
  <si>
    <r>
      <rPr>
        <b/>
        <u/>
        <sz val="12"/>
        <rFont val="Arial"/>
        <family val="2"/>
      </rPr>
      <t>THIS IS AN OPEN SOURCE DOCUMENT</t>
    </r>
    <r>
      <rPr>
        <b/>
        <sz val="12"/>
        <rFont val="Arial"/>
        <family val="2"/>
      </rPr>
      <t xml:space="preserve">: </t>
    </r>
    <r>
      <rPr>
        <sz val="12"/>
        <rFont val="Arial"/>
        <family val="2"/>
      </rPr>
      <t>This workbook contains no macros. All worksheets are "protected," without passwords and can be unprotected, examined and edited by using the "unprotect sheet" option from the Format sub-menu (Home menu tab). If you make changes to an unprotected worksheet, it may impact the functionality of this resource. Users are encouraged to suggest improvements to CADRE.</t>
    </r>
  </si>
  <si>
    <t>Enter 1.4.5 Complaints extended for more than 60 days</t>
  </si>
  <si>
    <t>Mediation agreement not related to Due Process rate:
                                                                                                (2.1)(b)(i)  divided by   (2.1)(b)  =</t>
  </si>
  <si>
    <t>Enter number (percentage calculated) of "Mediation requests by others"</t>
  </si>
  <si>
    <t>Enter (2.1)(a) - 5: Mediations held related to Due Process where the issues involved all the matters before the hearing officer in the Due Process complaint.</t>
  </si>
  <si>
    <t>Enter (2.1)(a) - 1: Mediations held related to Due Process where the issues involved the enforcement of a prior Due Process hearing decision.</t>
  </si>
  <si>
    <t>Enter (2.1)(a) - 2: Mediations held related to Due Process where the issues involved the enforcement of a written complaint corrective action plan.</t>
  </si>
  <si>
    <t xml:space="preserve">               (a)  Mediations held related to Due Process complaints</t>
  </si>
  <si>
    <t xml:space="preserve">                         (i)   Mediation agreements related to Due Process complaints</t>
  </si>
  <si>
    <t xml:space="preserve">               (b)  Mediations held not related to Due Process complaints</t>
  </si>
  <si>
    <t xml:space="preserve">                         (i)  Mediation agreements not related to Due Process complaints</t>
  </si>
  <si>
    <t>"Note that the difference between the number entered in row 2.1(a) and the number entered in row 2.1(a)(i) is the number of mediations held that were related to Due Process complaints and did not result in a mediation agreement.]"</t>
  </si>
  <si>
    <t>CALCULATION:  (2.1)(a) - (2.1)(a)(i) = Number of mediations conducted related to a Due Process hearing that did not result in an agreement (value cannot be less than 0)</t>
  </si>
  <si>
    <t>"Note that the difference between the number entered in row 2.1(b) and the number entered in row 2.1(b)(i) is the number of mediations held not related to Due Process complaints and did not result in a mediation agreement."</t>
  </si>
  <si>
    <t>CALCULATION:  (2.1)(b) - (2.1)(b)(i) = Number of mediations conducted not related to a Due Process hearing that did not result in an agreement (value cannot be less than 0)</t>
  </si>
  <si>
    <t>How are mediations held that are Due Process related  to other dispute resolution activity?</t>
  </si>
  <si>
    <t xml:space="preserve">Enter (2.1)(a) - 3: Mediations held related to Due Process where the issues involved the enforcement of a previous mediation agreement. </t>
  </si>
  <si>
    <t>Enter (2.1)(a) - 4: Mediations held related to Due Process where the issues involved some, but not all, matters before the hearing officer in the Due Process complaint.</t>
  </si>
  <si>
    <t>Do mediation agreements related to Due Process result in withdrawal of the original Due Process complaint?</t>
  </si>
  <si>
    <t>Enter (2.1)(a)(i) - 1 Due Process related mediation agreements that resulted in the withdrawal of the Due Process complaint (e.g., addressed all the issues raised).</t>
  </si>
  <si>
    <t>Enter (2.1)(a)(i) - 2: Due Process related mediation agreements that did not result in the withdrawal of the Due Process complaint.</t>
  </si>
  <si>
    <t>How are  mediations held that are not Due Process related  to other dispute resolution activity?</t>
  </si>
  <si>
    <t>Enter (2.1)(b) - 1: Mediations held that were not related to Due Process where the issues involved enforcement of a prior Due Process hearing decision.</t>
  </si>
  <si>
    <t>Enter (2.1)(b) - 2: Mediations held that were not related to Due Process where the issues involved enforcement of a written complaint corrective action plan.</t>
  </si>
  <si>
    <t>Enter (2.1)(b) - 3: Mediations held that were not related to Due Process where the issues involved enforcement of the IEP.</t>
  </si>
  <si>
    <t>Enter (2.1)(b) - 4: Mediations held that were insufficiently resolved and resulted in a Due Process complaint on essentially the same issues.</t>
  </si>
  <si>
    <t>Enter (2.1)(b) - 5: Mediations held that were not related to Due Process where the issues involved all the matters before the hearing officer in the Due Process complaint.</t>
  </si>
  <si>
    <t>Calculation from 618 Data: Percent  =   [((3.2)(a) + (3.2)(b)) ÷ (3.2)] times 100</t>
  </si>
  <si>
    <t>Calculation from 618 Data:    { Percent  =  [(3.1)(a)   divided by   (3.1)]   times   100 }</t>
  </si>
  <si>
    <t>SECTION C: ENTER DR Survey Due Process Complaints data HERE for any year.
[Click hyperlink on data element label to see directions and definitions.]</t>
  </si>
  <si>
    <t xml:space="preserve">  (3)  Total number of Due Process complaints filed</t>
  </si>
  <si>
    <t>Press the "Enter" key on your keyboard after each data entry, including the final data element, 
(3.4) Due Process complaints withdrawn or dismissed.</t>
  </si>
  <si>
    <t xml:space="preserve">          (3.3)  Due Process complaints pending</t>
  </si>
  <si>
    <t xml:space="preserve">          (3.4)  Due Process complaints withdrawn or dismissed 
                  (including resolved without a hearing)</t>
  </si>
  <si>
    <t>"Note that the sum of 3.2, 3.3 and 3.4 is equal to number of Due Process complaints filed (row 3)."</t>
  </si>
  <si>
    <t>Implied value: the difference between the number entered in row 3 and the number entered in row 3.1 is the number of Due Process complaints that did not result in a Resolution meeting.</t>
  </si>
  <si>
    <t>CALCULATION: (3) - (3.1) = Number of Due Process complaints that did not result in a Resolution meeting.</t>
  </si>
  <si>
    <t>Written settlement agreement [cell (3.1)(a)] is "A legally binding written document, signed by the parent and a representative of the public agency, specifying the resolution of the dispute that formed the basis for a Due Process complaint arrived at in a resolution meeting.  For the purposes of reporting on 618 Data, a written settlement agreement is one that fully resolves all issues of the Due Process complaint and negates the need for a Due Process hearing."  Implied:  " (3.4)  Due Process complaints withdrawn or dismissed (including resolved without a hearing)"  must be greater than or equal to "(3.1)(a) Settlement agreements."</t>
  </si>
  <si>
    <t>Calculation: [Due Process complaints withdrawn or dismissed (including resolved without a hearing) (3.4)] - [Written settlement agreements {cell 3.1(a)}]  ≥ 0</t>
  </si>
  <si>
    <t>Former Indicator 17:   "Percent of adjudicated Due Process hearing requests that were adjudicated within the 45-day timeline or a timeline that is properly extended by the hearing officer at the request of either party or in the case of an expedited hearing, within the required timelines."</t>
  </si>
  <si>
    <t>OTHER Due Process HEARING SYSTEM INTERMEDIATE PERFORMANCE MEASURES (CALCULATED FROM 618 Data)</t>
  </si>
  <si>
    <t>Percent of Due Process Complaints that resulted a Resolution Meeting [(3.1) ÷ (3)]</t>
  </si>
  <si>
    <t>Who requested Due Process?</t>
  </si>
  <si>
    <t xml:space="preserve">In what ways are the Due Process complaints that are resolved without a hearing actually resolved? </t>
  </si>
  <si>
    <t>What happened to "pending Due Process requests" after the end of the official 618 Data reporting period?</t>
  </si>
  <si>
    <t>Percent of all Due Process complaints filed</t>
  </si>
  <si>
    <t>SECTION D: ENTER DR Survey Expedited Due Process Complaints data HERE.
[Click hyperlink on data element label to see directions and definitions. 
NOTE: Cells (4), (4.1) and (4.2) are subsets of Due Process Complaints data cells (3), (3.1) and (3.2)]</t>
  </si>
  <si>
    <t xml:space="preserve"> (4)  Total number of expedited Due Process complaints filed</t>
  </si>
  <si>
    <t>Press the "Enter" key on your keyboard after each data entry, including the final data element, 
(4.4) Expedited Due Process complaints withdrawn or dismissed.</t>
  </si>
  <si>
    <t xml:space="preserve">     (4.3)  Expedited Due Process complaints pending</t>
  </si>
  <si>
    <t xml:space="preserve">     (4.4)  Expedited Due Process complaints withdrawn or dismissed </t>
  </si>
  <si>
    <t>"Note that the sum of 4.2, 4.3 and 4.4 is equal to number of expedited Due Process complaints filed (row 4)."</t>
  </si>
  <si>
    <t>Implied value: the difference between the number entered in row 4 and the number entered in row 4.1 is the number of expedited Due Process complaints that did not result in a Resolution meeting.</t>
  </si>
  <si>
    <t>CALCULATION: (4) - (4.1) = Number of expedited Due Process complaints that did not result in a Resolution meeting.</t>
  </si>
  <si>
    <t>Written settlement agreement [cell (4.1.)(a)] is "A legally binding written document, signed by the parent and a representative of the public agency, specifying the resolution of the dispute that formed the basis for a Due Process complaint arrived at in a resolution meeting."  Implied:  "(4.4) Withdrawn, Dismissed or Resolved without a hearing"  must be greater than or equal to "(4.1)(a) Settlement agreements."</t>
  </si>
  <si>
    <t>NOTE: These four cells will appear red if the do not total 100% [that is, if cells C37:C40 do not total 618 Data, line (4.2)].</t>
  </si>
  <si>
    <t>NOTE: These two cells will appear red if  if the do not total 100% [that is, if cells C41:C42 do not total 618 Data, line (4.3)].</t>
  </si>
  <si>
    <t>NOTE: These four cells will appear red if  if the do not total 100% [that is, if cells C43:C46 do not total 618 Data, line (4.4)].</t>
  </si>
  <si>
    <t>"Percent of adjudicated Due Process hearing requests that were adjudicated within the 45-day timeline or a timeline that is properly extended by the hearing officer at the request of either party or in the case of an expedited hearing, within the required timelines."</t>
  </si>
  <si>
    <t>Percent of Complaints filed that are pending a Due Process hearing                              (1.2)(a)   divided by   (1)   =</t>
  </si>
  <si>
    <t>POTENTIAL Due Process COMPLAINT SYSTEM PERFORMANCE MEASURES:</t>
  </si>
  <si>
    <t>Percent of Expedited Due Process Hearings Held that resulted in a Change of Placement:           (4.2)(a)   divided by   (4) =</t>
  </si>
  <si>
    <t>Percent of Reports Completed with findings of noncompliance:                                       (1.1)(a)  divided by   (1.1)  =</t>
  </si>
  <si>
    <t>Percent of Reports Completed that contained no findings of noncompliance:               [(1.1) - (1.1)(a)]   divided by   (1.1)  =</t>
  </si>
  <si>
    <t>(a)  Complaint pending a Due Process hearing</t>
  </si>
  <si>
    <t>(a)  Mediations held related to Due Process complaints</t>
  </si>
  <si>
    <t>(i)   Mediation agreements related to Due Process complaints</t>
  </si>
  <si>
    <t>(b)  Mediations held not related to Due Process complaints</t>
  </si>
  <si>
    <t>(i)  Mediation agreements not related to Due Process complaints</t>
  </si>
  <si>
    <t xml:space="preserve"> (3)  Total number of Due Process complaints filed</t>
  </si>
  <si>
    <t>(3.3)  Due Process complaints pending</t>
  </si>
  <si>
    <t>(3.4)  Due Process complaints withdrawn or dismissed (including 
          resolved without a hearing)</t>
  </si>
  <si>
    <t>(4)  Total number of expedited Due Process complaints filed</t>
  </si>
  <si>
    <t>(4.3)  Expedited Due Process complaints pending</t>
  </si>
  <si>
    <t>(4.4)  Expedited Due Process complaints withdrawn or dismissed</t>
  </si>
  <si>
    <r>
      <t xml:space="preserve">"Note that the sum of 2.1, 2.2 and 2.3 is equal to the total number of mediations requested (row 2)."    </t>
    </r>
    <r>
      <rPr>
        <sz val="12"/>
        <rFont val="Arial"/>
        <family val="2"/>
      </rPr>
      <t xml:space="preserve">[Implied </t>
    </r>
    <r>
      <rPr>
        <b/>
        <sz val="12"/>
        <rFont val="Arial"/>
        <family val="2"/>
      </rPr>
      <t xml:space="preserve">"Mediations [held]" </t>
    </r>
    <r>
      <rPr>
        <sz val="12"/>
        <rFont val="Arial"/>
        <family val="2"/>
      </rPr>
      <t>plus</t>
    </r>
    <r>
      <rPr>
        <b/>
        <sz val="12"/>
        <rFont val="Arial"/>
        <family val="2"/>
      </rPr>
      <t xml:space="preserve"> "Mediations pending" </t>
    </r>
    <r>
      <rPr>
        <sz val="12"/>
        <rFont val="Arial"/>
        <family val="2"/>
      </rPr>
      <t>plus</t>
    </r>
    <r>
      <rPr>
        <b/>
        <sz val="12"/>
        <rFont val="Arial"/>
        <family val="2"/>
      </rPr>
      <t xml:space="preserve"> "Mediations not held"  </t>
    </r>
    <r>
      <rPr>
        <sz val="12"/>
        <rFont val="Arial"/>
        <family val="2"/>
      </rPr>
      <t xml:space="preserve">must be equal to the number of </t>
    </r>
    <r>
      <rPr>
        <b/>
        <sz val="12"/>
        <rFont val="Arial"/>
        <family val="2"/>
      </rPr>
      <t xml:space="preserve">"Mediation requests total," </t>
    </r>
    <r>
      <rPr>
        <sz val="12"/>
        <rFont val="Arial"/>
        <family val="2"/>
      </rPr>
      <t xml:space="preserve">Row (2).] </t>
    </r>
  </si>
  <si>
    <t>How long does it take for Expedited Due Process Complaints to be resolved through an  expidited hearing?</t>
  </si>
  <si>
    <t>Percent of all Expedited DP Complaints fully adjudicated</t>
  </si>
  <si>
    <t>Percent of all Pending Expedited DP Complaints</t>
  </si>
  <si>
    <t>How long were Expedited Due Process Complaints pending after the end of the official 618 Data reporting period?</t>
  </si>
  <si>
    <t>How long did it take to resolve Expedited Due Process Complaints without a Hearing?</t>
  </si>
  <si>
    <t>Percent of all Expedited DP Complaints Resolved Without a Hearing</t>
  </si>
  <si>
    <t>Issues related to Monitoring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</si>
</sst>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0.0%"/>
  </numFmts>
  <fonts count="79" x14ac:knownFonts="1">
    <font>
      <sz val="10"/>
      <name val="Arial"/>
    </font>
    <font>
      <sz val="10"/>
      <name val="Arial"/>
    </font>
    <font>
      <sz val="12"/>
      <name val="Arial"/>
      <family val="2"/>
    </font>
    <font>
      <u/>
      <sz val="10"/>
      <color indexed="12"/>
      <name val="Arial"/>
      <family val="2"/>
    </font>
    <font>
      <sz val="10"/>
      <name val="Arial"/>
      <family val="2"/>
    </font>
    <font>
      <b/>
      <sz val="12"/>
      <name val="Arial"/>
      <family val="2"/>
    </font>
    <font>
      <b/>
      <u/>
      <sz val="12"/>
      <name val="Arial"/>
      <family val="2"/>
    </font>
    <font>
      <b/>
      <sz val="16"/>
      <name val="Times New Roman"/>
      <family val="1"/>
    </font>
    <font>
      <b/>
      <sz val="14"/>
      <name val="Arial"/>
      <family val="2"/>
    </font>
    <font>
      <b/>
      <i/>
      <sz val="12"/>
      <name val="Arial"/>
      <family val="2"/>
    </font>
    <font>
      <sz val="14"/>
      <name val="Arial"/>
      <family val="2"/>
    </font>
    <font>
      <b/>
      <sz val="12"/>
      <color indexed="10"/>
      <name val="Arial"/>
      <family val="2"/>
    </font>
    <font>
      <b/>
      <sz val="12"/>
      <color indexed="16"/>
      <name val="Arial"/>
      <family val="2"/>
    </font>
    <font>
      <b/>
      <sz val="14"/>
      <color indexed="10"/>
      <name val="Arial"/>
      <family val="2"/>
    </font>
    <font>
      <b/>
      <sz val="12"/>
      <color indexed="12"/>
      <name val="Arial"/>
      <family val="2"/>
    </font>
    <font>
      <i/>
      <sz val="12"/>
      <name val="Arial"/>
      <family val="2"/>
    </font>
    <font>
      <b/>
      <sz val="14"/>
      <color indexed="11"/>
      <name val="Arial"/>
      <family val="2"/>
    </font>
    <font>
      <b/>
      <sz val="14"/>
      <color indexed="48"/>
      <name val="Arial"/>
      <family val="2"/>
    </font>
    <font>
      <i/>
      <sz val="12"/>
      <color indexed="10"/>
      <name val="Arial"/>
      <family val="2"/>
    </font>
    <font>
      <b/>
      <sz val="14"/>
      <color indexed="52"/>
      <name val="Arial"/>
      <family val="2"/>
    </font>
    <font>
      <b/>
      <sz val="14"/>
      <color indexed="61"/>
      <name val="Arial"/>
      <family val="2"/>
    </font>
    <font>
      <sz val="7"/>
      <name val="Arial"/>
      <family val="2"/>
    </font>
    <font>
      <b/>
      <sz val="10"/>
      <name val="Arial"/>
      <family val="2"/>
    </font>
    <font>
      <b/>
      <sz val="7"/>
      <name val="Arial"/>
      <family val="2"/>
    </font>
    <font>
      <sz val="10"/>
      <name val="Arial"/>
      <family val="2"/>
    </font>
    <font>
      <b/>
      <i/>
      <sz val="12"/>
      <color indexed="16"/>
      <name val="Arial"/>
      <family val="2"/>
    </font>
    <font>
      <sz val="4"/>
      <name val="Arial"/>
      <family val="2"/>
    </font>
    <font>
      <sz val="6"/>
      <name val="Arial"/>
      <family val="2"/>
    </font>
    <font>
      <sz val="10"/>
      <color indexed="12"/>
      <name val="Arial"/>
      <family val="2"/>
    </font>
    <font>
      <sz val="11"/>
      <name val="Times New Roman"/>
      <family val="1"/>
    </font>
    <font>
      <u/>
      <sz val="11"/>
      <name val="Times New Roman"/>
      <family val="1"/>
    </font>
    <font>
      <i/>
      <sz val="11"/>
      <name val="Times New Roman"/>
      <family val="1"/>
    </font>
    <font>
      <i/>
      <sz val="11"/>
      <color indexed="8"/>
      <name val="Times New Roman"/>
      <family val="1"/>
    </font>
    <font>
      <sz val="11"/>
      <color indexed="8"/>
      <name val="Times New Roman"/>
      <family val="1"/>
    </font>
    <font>
      <b/>
      <i/>
      <sz val="10"/>
      <name val="Arial"/>
      <family val="2"/>
    </font>
    <font>
      <b/>
      <sz val="12"/>
      <name val="Times New Roman"/>
      <family val="1"/>
    </font>
    <font>
      <sz val="12"/>
      <name val="Calibri"/>
      <family val="2"/>
    </font>
    <font>
      <sz val="11"/>
      <color indexed="81"/>
      <name val="Tahoma"/>
      <family val="2"/>
    </font>
    <font>
      <b/>
      <sz val="11"/>
      <color indexed="81"/>
      <name val="Tahoma"/>
      <family val="2"/>
    </font>
    <font>
      <sz val="11"/>
      <name val="Arial"/>
      <family val="2"/>
    </font>
    <font>
      <b/>
      <sz val="12"/>
      <color indexed="17"/>
      <name val="Arial"/>
      <family val="2"/>
    </font>
    <font>
      <b/>
      <sz val="14"/>
      <name val="Times New Roman"/>
      <family val="1"/>
    </font>
    <font>
      <i/>
      <sz val="10"/>
      <name val="Arial"/>
      <family val="2"/>
    </font>
    <font>
      <b/>
      <u/>
      <sz val="12"/>
      <color indexed="12"/>
      <name val="Arial"/>
      <family val="2"/>
    </font>
    <font>
      <sz val="8"/>
      <name val="Arial"/>
      <family val="2"/>
    </font>
    <font>
      <sz val="9"/>
      <name val="Arial"/>
      <family val="2"/>
    </font>
    <font>
      <b/>
      <sz val="9"/>
      <name val="Arial"/>
      <family val="2"/>
    </font>
    <font>
      <b/>
      <i/>
      <u/>
      <sz val="12"/>
      <name val="Arial"/>
      <family val="2"/>
    </font>
    <font>
      <b/>
      <sz val="12"/>
      <color rgb="FF4B0CFC"/>
      <name val="Arial"/>
      <family val="2"/>
    </font>
    <font>
      <b/>
      <sz val="14"/>
      <color theme="9" tint="-0.249977111117893"/>
      <name val="Arial"/>
      <family val="2"/>
    </font>
    <font>
      <b/>
      <sz val="14"/>
      <color theme="2" tint="-0.499984740745262"/>
      <name val="Arial"/>
      <family val="2"/>
    </font>
    <font>
      <i/>
      <sz val="11"/>
      <color rgb="FF000000"/>
      <name val="Times New Roman"/>
      <family val="1"/>
    </font>
    <font>
      <b/>
      <sz val="12"/>
      <color rgb="FFC00000"/>
      <name val="Arial"/>
      <family val="2"/>
    </font>
    <font>
      <b/>
      <sz val="14"/>
      <color theme="1"/>
      <name val="Arial"/>
      <family val="2"/>
    </font>
    <font>
      <sz val="12"/>
      <color theme="0"/>
      <name val="Arial"/>
      <family val="2"/>
    </font>
    <font>
      <sz val="13"/>
      <color theme="0"/>
      <name val="Calibri"/>
      <family val="2"/>
    </font>
    <font>
      <u/>
      <sz val="12"/>
      <color rgb="FF4B0CFC"/>
      <name val="Arial"/>
      <family val="2"/>
    </font>
    <font>
      <b/>
      <sz val="12"/>
      <color theme="1"/>
      <name val="Arial"/>
      <family val="2"/>
    </font>
    <font>
      <b/>
      <sz val="14"/>
      <color rgb="FF7030A0"/>
      <name val="Arial"/>
      <family val="2"/>
    </font>
    <font>
      <sz val="18"/>
      <color rgb="FFFF0000"/>
      <name val="Times New Roman"/>
      <family val="1"/>
    </font>
    <font>
      <sz val="10"/>
      <color theme="1"/>
      <name val="Arial"/>
      <family val="2"/>
    </font>
    <font>
      <b/>
      <sz val="12"/>
      <color theme="2" tint="-0.499984740745262"/>
      <name val="Arial"/>
      <family val="2"/>
    </font>
    <font>
      <sz val="14"/>
      <color theme="4" tint="-0.499984740745262"/>
      <name val="Arial"/>
      <family val="2"/>
    </font>
    <font>
      <sz val="10"/>
      <color rgb="FFC00000"/>
      <name val="Arial"/>
      <family val="2"/>
    </font>
    <font>
      <sz val="11"/>
      <color rgb="FFFF0000"/>
      <name val="Times New Roman"/>
      <family val="1"/>
    </font>
    <font>
      <b/>
      <sz val="12"/>
      <color theme="2" tint="-0.249977111117893"/>
      <name val="Arial"/>
      <family val="2"/>
    </font>
    <font>
      <u/>
      <sz val="12"/>
      <color indexed="12"/>
      <name val="Arial"/>
      <family val="2"/>
    </font>
    <font>
      <sz val="16"/>
      <name val="Times New Roman"/>
      <family val="1"/>
    </font>
    <font>
      <b/>
      <sz val="12"/>
      <color theme="0"/>
      <name val="Arial"/>
      <family val="2"/>
    </font>
    <font>
      <b/>
      <sz val="12"/>
      <color indexed="11"/>
      <name val="Arial"/>
      <family val="2"/>
    </font>
    <font>
      <b/>
      <sz val="12"/>
      <color indexed="48"/>
      <name val="Arial"/>
      <family val="2"/>
    </font>
    <font>
      <b/>
      <sz val="12"/>
      <color indexed="51"/>
      <name val="Arial"/>
      <family val="2"/>
    </font>
    <font>
      <b/>
      <i/>
      <u/>
      <sz val="12"/>
      <color indexed="8"/>
      <name val="Arial"/>
      <family val="2"/>
    </font>
    <font>
      <b/>
      <sz val="12"/>
      <color indexed="8"/>
      <name val="Arial"/>
      <family val="2"/>
    </font>
    <font>
      <b/>
      <sz val="12"/>
      <name val="Calibri"/>
      <family val="2"/>
      <scheme val="minor"/>
    </font>
    <font>
      <sz val="12"/>
      <color theme="0"/>
      <name val="Calibri"/>
      <family val="2"/>
    </font>
    <font>
      <b/>
      <sz val="12"/>
      <color theme="1" tint="4.9989318521683403E-2"/>
      <name val="Arial"/>
      <family val="2"/>
    </font>
    <font>
      <sz val="12"/>
      <color theme="1" tint="4.9989318521683403E-2"/>
      <name val="Arial"/>
      <family val="2"/>
    </font>
    <font>
      <sz val="11"/>
      <name val="Calibri"/>
      <family val="2"/>
    </font>
  </fonts>
  <fills count="6">
    <fill>
      <patternFill patternType="none"/>
    </fill>
    <fill>
      <patternFill patternType="gray125"/>
    </fill>
    <fill>
      <patternFill patternType="solid">
        <fgColor rgb="FFFFFF00"/>
        <bgColor indexed="64"/>
      </patternFill>
    </fill>
    <fill>
      <patternFill patternType="solid">
        <fgColor rgb="FF3DFD23"/>
        <bgColor indexed="64"/>
      </patternFill>
    </fill>
    <fill>
      <patternFill patternType="solid">
        <fgColor rgb="FFB6DF89"/>
        <bgColor indexed="64"/>
      </patternFill>
    </fill>
    <fill>
      <patternFill patternType="solid">
        <fgColor rgb="FFFF3399"/>
        <bgColor indexed="64"/>
      </patternFill>
    </fill>
  </fills>
  <borders count="193">
    <border>
      <left/>
      <right/>
      <top/>
      <bottom/>
      <diagonal/>
    </border>
    <border>
      <left style="medium">
        <color auto="1"/>
      </left>
      <right style="medium">
        <color auto="1"/>
      </right>
      <top style="medium">
        <color auto="1"/>
      </top>
      <bottom style="medium">
        <color auto="1"/>
      </bottom>
      <diagonal/>
    </border>
    <border>
      <left style="medium">
        <color indexed="10"/>
      </left>
      <right style="medium">
        <color indexed="10"/>
      </right>
      <top style="medium">
        <color indexed="10"/>
      </top>
      <bottom style="medium">
        <color indexed="10"/>
      </bottom>
      <diagonal/>
    </border>
    <border>
      <left/>
      <right/>
      <top/>
      <bottom style="thin">
        <color auto="1"/>
      </bottom>
      <diagonal/>
    </border>
    <border>
      <left style="medium">
        <color indexed="10"/>
      </left>
      <right style="medium">
        <color indexed="10"/>
      </right>
      <top style="thin">
        <color auto="1"/>
      </top>
      <bottom style="medium">
        <color indexed="10"/>
      </bottom>
      <diagonal/>
    </border>
    <border>
      <left style="thin">
        <color auto="1"/>
      </left>
      <right style="hair">
        <color auto="1"/>
      </right>
      <top style="thin">
        <color auto="1"/>
      </top>
      <bottom style="medium">
        <color auto="1"/>
      </bottom>
      <diagonal/>
    </border>
    <border>
      <left/>
      <right style="medium">
        <color auto="1"/>
      </right>
      <top style="thin">
        <color auto="1"/>
      </top>
      <bottom style="medium">
        <color auto="1"/>
      </bottom>
      <diagonal/>
    </border>
    <border>
      <left style="thin">
        <color auto="1"/>
      </left>
      <right style="hair">
        <color auto="1"/>
      </right>
      <top style="thin">
        <color auto="1"/>
      </top>
      <bottom style="thin">
        <color auto="1"/>
      </bottom>
      <diagonal/>
    </border>
    <border>
      <left/>
      <right style="medium">
        <color auto="1"/>
      </right>
      <top style="thin">
        <color auto="1"/>
      </top>
      <bottom style="thin">
        <color auto="1"/>
      </bottom>
      <diagonal/>
    </border>
    <border>
      <left/>
      <right/>
      <top style="thin">
        <color auto="1"/>
      </top>
      <bottom/>
      <diagonal/>
    </border>
    <border>
      <left/>
      <right style="medium">
        <color indexed="10"/>
      </right>
      <top style="medium">
        <color indexed="10"/>
      </top>
      <bottom style="thin">
        <color auto="1"/>
      </bottom>
      <diagonal/>
    </border>
    <border>
      <left/>
      <right style="medium">
        <color indexed="10"/>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10"/>
      </left>
      <right/>
      <top style="medium">
        <color indexed="10"/>
      </top>
      <bottom style="medium">
        <color indexed="1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medium">
        <color auto="1"/>
      </bottom>
      <diagonal/>
    </border>
    <border>
      <left/>
      <right/>
      <top style="thin">
        <color auto="1"/>
      </top>
      <bottom style="thin">
        <color auto="1"/>
      </bottom>
      <diagonal/>
    </border>
    <border>
      <left/>
      <right/>
      <top style="thin">
        <color auto="1"/>
      </top>
      <bottom style="medium">
        <color auto="1"/>
      </bottom>
      <diagonal/>
    </border>
    <border>
      <left style="dashed">
        <color auto="1"/>
      </left>
      <right/>
      <top style="thin">
        <color auto="1"/>
      </top>
      <bottom style="medium">
        <color auto="1"/>
      </bottom>
      <diagonal/>
    </border>
    <border>
      <left style="medium">
        <color indexed="12"/>
      </left>
      <right style="medium">
        <color indexed="10"/>
      </right>
      <top style="medium">
        <color indexed="12"/>
      </top>
      <bottom style="thin">
        <color auto="1"/>
      </bottom>
      <diagonal/>
    </border>
    <border>
      <left style="medium">
        <color indexed="12"/>
      </left>
      <right style="medium">
        <color indexed="10"/>
      </right>
      <top style="thin">
        <color auto="1"/>
      </top>
      <bottom style="thin">
        <color auto="1"/>
      </bottom>
      <diagonal/>
    </border>
    <border>
      <left style="medium">
        <color indexed="12"/>
      </left>
      <right style="medium">
        <color indexed="10"/>
      </right>
      <top style="thin">
        <color auto="1"/>
      </top>
      <bottom style="medium">
        <color indexed="12"/>
      </bottom>
      <diagonal/>
    </border>
    <border>
      <left/>
      <right/>
      <top style="medium">
        <color auto="1"/>
      </top>
      <bottom style="medium">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bottom/>
      <diagonal/>
    </border>
    <border>
      <left/>
      <right/>
      <top/>
      <bottom style="thin">
        <color indexed="8"/>
      </bottom>
      <diagonal/>
    </border>
    <border>
      <left style="thin">
        <color indexed="8"/>
      </left>
      <right/>
      <top/>
      <bottom/>
      <diagonal/>
    </border>
    <border>
      <left style="thin">
        <color auto="1"/>
      </left>
      <right style="hair">
        <color auto="1"/>
      </right>
      <top style="thin">
        <color auto="1"/>
      </top>
      <bottom/>
      <diagonal/>
    </border>
    <border>
      <left/>
      <right style="medium">
        <color auto="1"/>
      </right>
      <top style="thin">
        <color auto="1"/>
      </top>
      <bottom/>
      <diagonal/>
    </border>
    <border>
      <left style="thin">
        <color auto="1"/>
      </left>
      <right style="thin">
        <color auto="1"/>
      </right>
      <top style="dashed">
        <color auto="1"/>
      </top>
      <bottom style="dashed">
        <color auto="1"/>
      </bottom>
      <diagonal/>
    </border>
    <border>
      <left style="thin">
        <color auto="1"/>
      </left>
      <right style="thin">
        <color auto="1"/>
      </right>
      <top style="dashed">
        <color auto="1"/>
      </top>
      <bottom style="thin">
        <color auto="1"/>
      </bottom>
      <diagonal/>
    </border>
    <border>
      <left style="thin">
        <color auto="1"/>
      </left>
      <right style="thin">
        <color auto="1"/>
      </right>
      <top style="thin">
        <color auto="1"/>
      </top>
      <bottom style="dashed">
        <color auto="1"/>
      </bottom>
      <diagonal/>
    </border>
    <border>
      <left style="thin">
        <color auto="1"/>
      </left>
      <right style="thin">
        <color auto="1"/>
      </right>
      <top/>
      <bottom style="dashed">
        <color auto="1"/>
      </bottom>
      <diagonal/>
    </border>
    <border>
      <left style="thin">
        <color auto="1"/>
      </left>
      <right style="dashed">
        <color auto="1"/>
      </right>
      <top style="thin">
        <color auto="1"/>
      </top>
      <bottom style="medium">
        <color auto="1"/>
      </bottom>
      <diagonal/>
    </border>
    <border>
      <left style="thin">
        <color auto="1"/>
      </left>
      <right style="thin">
        <color auto="1"/>
      </right>
      <top style="dashed">
        <color auto="1"/>
      </top>
      <bottom/>
      <diagonal/>
    </border>
    <border>
      <left style="medium">
        <color indexed="10"/>
      </left>
      <right style="medium">
        <color indexed="10"/>
      </right>
      <top style="medium">
        <color indexed="10"/>
      </top>
      <bottom style="thin">
        <color indexed="8"/>
      </bottom>
      <diagonal/>
    </border>
    <border>
      <left style="medium">
        <color indexed="10"/>
      </left>
      <right style="medium">
        <color indexed="10"/>
      </right>
      <top style="thin">
        <color indexed="8"/>
      </top>
      <bottom style="thin">
        <color indexed="8"/>
      </bottom>
      <diagonal/>
    </border>
    <border>
      <left style="medium">
        <color indexed="10"/>
      </left>
      <right style="medium">
        <color indexed="10"/>
      </right>
      <top style="thin">
        <color indexed="8"/>
      </top>
      <bottom style="medium">
        <color indexed="10"/>
      </bottom>
      <diagonal/>
    </border>
    <border>
      <left/>
      <right style="medium">
        <color indexed="10"/>
      </right>
      <top style="thin">
        <color auto="1"/>
      </top>
      <bottom style="medium">
        <color indexed="10"/>
      </bottom>
      <diagonal/>
    </border>
    <border>
      <left style="medium">
        <color indexed="10"/>
      </left>
      <right style="medium">
        <color indexed="10"/>
      </right>
      <top style="medium">
        <color indexed="10"/>
      </top>
      <bottom style="thin">
        <color auto="1"/>
      </bottom>
      <diagonal/>
    </border>
    <border>
      <left style="medium">
        <color indexed="10"/>
      </left>
      <right style="medium">
        <color indexed="10"/>
      </right>
      <top style="thin">
        <color auto="1"/>
      </top>
      <bottom style="thin">
        <color auto="1"/>
      </bottom>
      <diagonal/>
    </border>
    <border>
      <left style="thin">
        <color auto="1"/>
      </left>
      <right style="thin">
        <color auto="1"/>
      </right>
      <top/>
      <bottom style="thin">
        <color auto="1"/>
      </bottom>
      <diagonal/>
    </border>
    <border>
      <left style="medium">
        <color indexed="10"/>
      </left>
      <right style="medium">
        <color indexed="10"/>
      </right>
      <top style="thin">
        <color indexed="8"/>
      </top>
      <bottom/>
      <diagonal/>
    </border>
    <border>
      <left/>
      <right style="medium">
        <color indexed="10"/>
      </right>
      <top style="thin">
        <color auto="1"/>
      </top>
      <bottom/>
      <diagonal/>
    </border>
    <border>
      <left style="medium">
        <color indexed="12"/>
      </left>
      <right style="medium">
        <color indexed="12"/>
      </right>
      <top style="medium">
        <color indexed="12"/>
      </top>
      <bottom/>
      <diagonal/>
    </border>
    <border>
      <left/>
      <right style="thin">
        <color auto="1"/>
      </right>
      <top/>
      <bottom/>
      <diagonal/>
    </border>
    <border>
      <left style="thin">
        <color auto="1"/>
      </left>
      <right/>
      <top style="thin">
        <color auto="1"/>
      </top>
      <bottom style="dashed">
        <color auto="1"/>
      </bottom>
      <diagonal/>
    </border>
    <border>
      <left style="thin">
        <color auto="1"/>
      </left>
      <right/>
      <top style="dashed">
        <color auto="1"/>
      </top>
      <bottom style="dashed">
        <color auto="1"/>
      </bottom>
      <diagonal/>
    </border>
    <border>
      <left style="thin">
        <color auto="1"/>
      </left>
      <right/>
      <top style="dashed">
        <color auto="1"/>
      </top>
      <bottom style="thin">
        <color auto="1"/>
      </bottom>
      <diagonal/>
    </border>
    <border>
      <left/>
      <right style="thin">
        <color auto="1"/>
      </right>
      <top style="thin">
        <color auto="1"/>
      </top>
      <bottom style="dashed">
        <color auto="1"/>
      </bottom>
      <diagonal/>
    </border>
    <border>
      <left/>
      <right style="thin">
        <color auto="1"/>
      </right>
      <top style="dashed">
        <color auto="1"/>
      </top>
      <bottom style="dashed">
        <color auto="1"/>
      </bottom>
      <diagonal/>
    </border>
    <border>
      <left/>
      <right style="thin">
        <color auto="1"/>
      </right>
      <top style="medium">
        <color indexed="10"/>
      </top>
      <bottom style="medium">
        <color indexed="10"/>
      </bottom>
      <diagonal/>
    </border>
    <border>
      <left style="thin">
        <color indexed="10"/>
      </left>
      <right style="thin">
        <color auto="1"/>
      </right>
      <top style="thin">
        <color indexed="10"/>
      </top>
      <bottom style="thin">
        <color indexed="10"/>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bottom/>
      <diagonal/>
    </border>
    <border>
      <left/>
      <right style="thin">
        <color auto="1"/>
      </right>
      <top style="dashed">
        <color auto="1"/>
      </top>
      <bottom style="thin">
        <color auto="1"/>
      </bottom>
      <diagonal/>
    </border>
    <border>
      <left/>
      <right style="thin">
        <color indexed="8"/>
      </right>
      <top style="thin">
        <color indexed="8"/>
      </top>
      <bottom/>
      <diagonal/>
    </border>
    <border>
      <left style="thin">
        <color indexed="8"/>
      </left>
      <right/>
      <top style="thin">
        <color indexed="8"/>
      </top>
      <bottom/>
      <diagonal/>
    </border>
    <border>
      <left/>
      <right/>
      <top style="dashed">
        <color auto="1"/>
      </top>
      <bottom style="dashed">
        <color auto="1"/>
      </bottom>
      <diagonal/>
    </border>
    <border>
      <left/>
      <right/>
      <top style="dashed">
        <color auto="1"/>
      </top>
      <bottom style="thin">
        <color auto="1"/>
      </bottom>
      <diagonal/>
    </border>
    <border>
      <left style="hair">
        <color auto="1"/>
      </left>
      <right/>
      <top style="medium">
        <color auto="1"/>
      </top>
      <bottom style="medium">
        <color auto="1"/>
      </bottom>
      <diagonal/>
    </border>
    <border>
      <left style="medium">
        <color indexed="12"/>
      </left>
      <right style="medium">
        <color indexed="12"/>
      </right>
      <top/>
      <bottom/>
      <diagonal/>
    </border>
    <border>
      <left style="medium">
        <color indexed="12"/>
      </left>
      <right style="medium">
        <color indexed="12"/>
      </right>
      <top/>
      <bottom style="medium">
        <color indexed="12"/>
      </bottom>
      <diagonal/>
    </border>
    <border>
      <left style="medium">
        <color auto="1"/>
      </left>
      <right/>
      <top/>
      <bottom style="thin">
        <color auto="1"/>
      </bottom>
      <diagonal/>
    </border>
    <border>
      <left style="medium">
        <color auto="1"/>
      </left>
      <right/>
      <top style="thin">
        <color auto="1"/>
      </top>
      <bottom/>
      <diagonal/>
    </border>
    <border>
      <left style="medium">
        <color auto="1"/>
      </left>
      <right/>
      <top/>
      <bottom style="medium">
        <color auto="1"/>
      </bottom>
      <diagonal/>
    </border>
    <border>
      <left/>
      <right style="thin">
        <color auto="1"/>
      </right>
      <top/>
      <bottom style="medium">
        <color auto="1"/>
      </bottom>
      <diagonal/>
    </border>
    <border>
      <left/>
      <right/>
      <top style="thin">
        <color auto="1"/>
      </top>
      <bottom style="dashed">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thin">
        <color auto="1"/>
      </right>
      <top style="thin">
        <color auto="1"/>
      </top>
      <bottom/>
      <diagonal/>
    </border>
    <border>
      <left/>
      <right style="medium">
        <color auto="1"/>
      </right>
      <top/>
      <bottom style="thin">
        <color auto="1"/>
      </bottom>
      <diagonal/>
    </border>
    <border>
      <left/>
      <right/>
      <top/>
      <bottom style="medium">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dashed">
        <color auto="1"/>
      </top>
      <bottom style="dashed">
        <color auto="1"/>
      </bottom>
      <diagonal/>
    </border>
    <border>
      <left style="medium">
        <color auto="1"/>
      </left>
      <right/>
      <top style="medium">
        <color auto="1"/>
      </top>
      <bottom style="thin">
        <color auto="1"/>
      </bottom>
      <diagonal/>
    </border>
    <border>
      <left style="medium">
        <color auto="1"/>
      </left>
      <right/>
      <top style="thin">
        <color auto="1"/>
      </top>
      <bottom style="dashed">
        <color auto="1"/>
      </bottom>
      <diagonal/>
    </border>
    <border>
      <left/>
      <right style="thin">
        <color indexed="10"/>
      </right>
      <top/>
      <bottom/>
      <diagonal/>
    </border>
    <border>
      <left style="medium">
        <color rgb="FF00B050"/>
      </left>
      <right style="medium">
        <color rgb="FF00B050"/>
      </right>
      <top style="medium">
        <color rgb="FF00B050"/>
      </top>
      <bottom style="dashed">
        <color rgb="FF00B050"/>
      </bottom>
      <diagonal/>
    </border>
    <border>
      <left style="medium">
        <color rgb="FF00B050"/>
      </left>
      <right style="medium">
        <color rgb="FF00B050"/>
      </right>
      <top style="dashed">
        <color rgb="FF00B050"/>
      </top>
      <bottom style="dashed">
        <color rgb="FF00B050"/>
      </bottom>
      <diagonal/>
    </border>
    <border>
      <left style="medium">
        <color rgb="FF00B050"/>
      </left>
      <right style="medium">
        <color rgb="FF00B050"/>
      </right>
      <top style="dashed">
        <color rgb="FF00B050"/>
      </top>
      <bottom style="medium">
        <color rgb="FF00B050"/>
      </bottom>
      <diagonal/>
    </border>
    <border>
      <left style="medium">
        <color rgb="FF00B050"/>
      </left>
      <right style="medium">
        <color rgb="FF00B050"/>
      </right>
      <top/>
      <bottom/>
      <diagonal/>
    </border>
    <border>
      <left style="medium">
        <color rgb="FF00B050"/>
      </left>
      <right style="medium">
        <color rgb="FF00B050"/>
      </right>
      <top style="dashed">
        <color rgb="FF00B050"/>
      </top>
      <bottom/>
      <diagonal/>
    </border>
    <border>
      <left/>
      <right style="medium">
        <color rgb="FF1E02EE"/>
      </right>
      <top style="thin">
        <color auto="1"/>
      </top>
      <bottom/>
      <diagonal/>
    </border>
    <border>
      <left/>
      <right style="medium">
        <color rgb="FF1E02EE"/>
      </right>
      <top/>
      <bottom style="thin">
        <color auto="1"/>
      </bottom>
      <diagonal/>
    </border>
    <border>
      <left/>
      <right style="medium">
        <color rgb="FF1E02EE"/>
      </right>
      <top/>
      <bottom/>
      <diagonal/>
    </border>
    <border>
      <left style="medium">
        <color rgb="FF00B050"/>
      </left>
      <right/>
      <top style="medium">
        <color rgb="FF00B050"/>
      </top>
      <bottom style="dashed">
        <color rgb="FF00B050"/>
      </bottom>
      <diagonal/>
    </border>
    <border>
      <left style="medium">
        <color rgb="FF00B050"/>
      </left>
      <right/>
      <top style="dashed">
        <color rgb="FF00B050"/>
      </top>
      <bottom style="dashed">
        <color rgb="FF00B050"/>
      </bottom>
      <diagonal/>
    </border>
    <border>
      <left style="medium">
        <color rgb="FF00B050"/>
      </left>
      <right/>
      <top style="dashed">
        <color rgb="FF00B050"/>
      </top>
      <bottom style="medium">
        <color rgb="FF00B050"/>
      </bottom>
      <diagonal/>
    </border>
    <border>
      <left style="thick">
        <color rgb="FF00B050"/>
      </left>
      <right style="thick">
        <color rgb="FF00B050"/>
      </right>
      <top style="thick">
        <color rgb="FF00B050"/>
      </top>
      <bottom style="thick">
        <color rgb="FF00B050"/>
      </bottom>
      <diagonal/>
    </border>
    <border>
      <left style="thin">
        <color auto="1"/>
      </left>
      <right style="thin">
        <color auto="1"/>
      </right>
      <top style="medium">
        <color rgb="FF00B050"/>
      </top>
      <bottom style="dashed">
        <color auto="1"/>
      </bottom>
      <diagonal/>
    </border>
    <border>
      <left style="thin">
        <color auto="1"/>
      </left>
      <right style="thin">
        <color auto="1"/>
      </right>
      <top style="thick">
        <color rgb="FF00B050"/>
      </top>
      <bottom style="dashed">
        <color auto="1"/>
      </bottom>
      <diagonal/>
    </border>
    <border>
      <left style="thick">
        <color rgb="FF00B050"/>
      </left>
      <right style="thin">
        <color auto="1"/>
      </right>
      <top style="thin">
        <color auto="1"/>
      </top>
      <bottom/>
      <diagonal/>
    </border>
    <border>
      <left style="medium">
        <color rgb="FF00B050"/>
      </left>
      <right style="medium">
        <color rgb="FF00B050"/>
      </right>
      <top/>
      <bottom style="dashed">
        <color rgb="FF00B050"/>
      </bottom>
      <diagonal/>
    </border>
    <border>
      <left/>
      <right style="medium">
        <color rgb="FF1E02EE"/>
      </right>
      <top style="thin">
        <color auto="1"/>
      </top>
      <bottom style="thin">
        <color auto="1"/>
      </bottom>
      <diagonal/>
    </border>
    <border>
      <left/>
      <right style="medium">
        <color rgb="FF2204FC"/>
      </right>
      <top/>
      <bottom style="thin">
        <color auto="1"/>
      </bottom>
      <diagonal/>
    </border>
    <border>
      <left style="medium">
        <color rgb="FF00B050"/>
      </left>
      <right style="medium">
        <color rgb="FF00B050"/>
      </right>
      <top style="medium">
        <color rgb="FF00B050"/>
      </top>
      <bottom/>
      <diagonal/>
    </border>
    <border>
      <left style="medium">
        <color rgb="FF00B050"/>
      </left>
      <right style="medium">
        <color rgb="FF00B050"/>
      </right>
      <top style="medium">
        <color rgb="FF00B050"/>
      </top>
      <bottom style="medium">
        <color rgb="FF00B050"/>
      </bottom>
      <diagonal/>
    </border>
    <border>
      <left style="medium">
        <color rgb="FF1E02EE"/>
      </left>
      <right style="medium">
        <color rgb="FF1E02EE"/>
      </right>
      <top style="medium">
        <color rgb="FF1E02EE"/>
      </top>
      <bottom style="medium">
        <color rgb="FF1E02EE"/>
      </bottom>
      <diagonal/>
    </border>
    <border>
      <left style="medium">
        <color rgb="FF1E02EE"/>
      </left>
      <right style="medium">
        <color rgb="FF1E02EE"/>
      </right>
      <top style="medium">
        <color rgb="FF1E02EE"/>
      </top>
      <bottom/>
      <diagonal/>
    </border>
    <border>
      <left style="medium">
        <color rgb="FF00B050"/>
      </left>
      <right/>
      <top/>
      <bottom style="dashed">
        <color rgb="FF00B050"/>
      </bottom>
      <diagonal/>
    </border>
    <border>
      <left/>
      <right style="medium">
        <color rgb="FF2204FC"/>
      </right>
      <top style="thin">
        <color auto="1"/>
      </top>
      <bottom/>
      <diagonal/>
    </border>
    <border>
      <left style="medium">
        <color rgb="FF00B050"/>
      </left>
      <right style="medium">
        <color rgb="FF00B050"/>
      </right>
      <top/>
      <bottom style="medium">
        <color rgb="FF00B050"/>
      </bottom>
      <diagonal/>
    </border>
    <border>
      <left/>
      <right/>
      <top/>
      <bottom style="medium">
        <color rgb="FF00B050"/>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right style="medium">
        <color rgb="FF00B050"/>
      </right>
      <top style="medium">
        <color rgb="FF00B050"/>
      </top>
      <bottom style="dashed">
        <color rgb="FF00B050"/>
      </bottom>
      <diagonal/>
    </border>
    <border>
      <left/>
      <right style="medium">
        <color rgb="FF00B050"/>
      </right>
      <top style="dashed">
        <color rgb="FF00B050"/>
      </top>
      <bottom style="dashed">
        <color rgb="FF00B050"/>
      </bottom>
      <diagonal/>
    </border>
    <border>
      <left style="thin">
        <color auto="1"/>
      </left>
      <right/>
      <top style="thin">
        <color auto="1"/>
      </top>
      <bottom style="medium">
        <color rgb="FF00B050"/>
      </bottom>
      <diagonal/>
    </border>
    <border>
      <left/>
      <right style="thin">
        <color auto="1"/>
      </right>
      <top style="thin">
        <color auto="1"/>
      </top>
      <bottom style="medium">
        <color rgb="FF00B050"/>
      </bottom>
      <diagonal/>
    </border>
    <border>
      <left/>
      <right style="medium">
        <color rgb="FF00B050"/>
      </right>
      <top style="dashed">
        <color rgb="FF00B050"/>
      </top>
      <bottom style="medium">
        <color rgb="FF00B050"/>
      </bottom>
      <diagonal/>
    </border>
    <border>
      <left style="thick">
        <color rgb="FF00B050"/>
      </left>
      <right/>
      <top style="thick">
        <color rgb="FF00B050"/>
      </top>
      <bottom style="thick">
        <color rgb="FF00B050"/>
      </bottom>
      <diagonal/>
    </border>
    <border>
      <left/>
      <right/>
      <top style="thick">
        <color rgb="FF00B050"/>
      </top>
      <bottom style="thick">
        <color rgb="FF00B050"/>
      </bottom>
      <diagonal/>
    </border>
    <border>
      <left/>
      <right style="thick">
        <color rgb="FF00B050"/>
      </right>
      <top style="thick">
        <color rgb="FF00B050"/>
      </top>
      <bottom style="thick">
        <color rgb="FF00B050"/>
      </bottom>
      <diagonal/>
    </border>
    <border>
      <left style="thick">
        <color theme="3" tint="-0.24994659260841701"/>
      </left>
      <right/>
      <top style="thick">
        <color theme="3" tint="-0.24994659260841701"/>
      </top>
      <bottom/>
      <diagonal/>
    </border>
    <border>
      <left/>
      <right style="thick">
        <color theme="3" tint="-0.24994659260841701"/>
      </right>
      <top style="thick">
        <color theme="3" tint="-0.24994659260841701"/>
      </top>
      <bottom/>
      <diagonal/>
    </border>
    <border>
      <left style="thick">
        <color theme="3" tint="-0.24994659260841701"/>
      </left>
      <right/>
      <top/>
      <bottom/>
      <diagonal/>
    </border>
    <border>
      <left/>
      <right style="thick">
        <color theme="3" tint="-0.24994659260841701"/>
      </right>
      <top/>
      <bottom/>
      <diagonal/>
    </border>
    <border>
      <left style="thick">
        <color theme="3" tint="-0.24994659260841701"/>
      </left>
      <right/>
      <top/>
      <bottom style="thick">
        <color theme="3" tint="-0.24994659260841701"/>
      </bottom>
      <diagonal/>
    </border>
    <border>
      <left/>
      <right style="thick">
        <color theme="3" tint="-0.24994659260841701"/>
      </right>
      <top/>
      <bottom style="thick">
        <color theme="3" tint="-0.24994659260841701"/>
      </bottom>
      <diagonal/>
    </border>
    <border>
      <left/>
      <right style="thin">
        <color auto="1"/>
      </right>
      <top/>
      <bottom style="medium">
        <color rgb="FF00B050"/>
      </bottom>
      <diagonal/>
    </border>
    <border>
      <left style="thick">
        <color rgb="FF00B050"/>
      </left>
      <right/>
      <top style="thick">
        <color rgb="FF00B050"/>
      </top>
      <bottom/>
      <diagonal/>
    </border>
    <border>
      <left/>
      <right style="thick">
        <color rgb="FF00B050"/>
      </right>
      <top style="thick">
        <color rgb="FF00B050"/>
      </top>
      <bottom/>
      <diagonal/>
    </border>
    <border>
      <left style="thick">
        <color rgb="FF00B050"/>
      </left>
      <right/>
      <top style="thick">
        <color rgb="FF00B050"/>
      </top>
      <bottom style="thin">
        <color auto="1"/>
      </bottom>
      <diagonal/>
    </border>
    <border>
      <left/>
      <right style="thick">
        <color rgb="FF00B050"/>
      </right>
      <top style="thick">
        <color rgb="FF00B050"/>
      </top>
      <bottom style="thin">
        <color auto="1"/>
      </bottom>
      <diagonal/>
    </border>
    <border>
      <left style="medium">
        <color rgb="FF00B050"/>
      </left>
      <right/>
      <top style="medium">
        <color rgb="FF00B050"/>
      </top>
      <bottom/>
      <diagonal/>
    </border>
    <border>
      <left style="medium">
        <color rgb="FF00B050"/>
      </left>
      <right/>
      <top/>
      <bottom style="medium">
        <color rgb="FF00B050"/>
      </bottom>
      <diagonal/>
    </border>
    <border>
      <left/>
      <right/>
      <top style="medium">
        <color rgb="FF00B050"/>
      </top>
      <bottom style="dashed">
        <color rgb="FF00B050"/>
      </bottom>
      <diagonal/>
    </border>
    <border>
      <left/>
      <right/>
      <top style="dashed">
        <color rgb="FF00B050"/>
      </top>
      <bottom style="dashed">
        <color rgb="FF00B050"/>
      </bottom>
      <diagonal/>
    </border>
    <border>
      <left/>
      <right/>
      <top/>
      <bottom style="dashed">
        <color rgb="FF00B050"/>
      </bottom>
      <diagonal/>
    </border>
    <border>
      <left/>
      <right style="medium">
        <color rgb="FF00B050"/>
      </right>
      <top/>
      <bottom style="dashed">
        <color rgb="FF00B050"/>
      </bottom>
      <diagonal/>
    </border>
    <border>
      <left/>
      <right/>
      <top style="dashed">
        <color rgb="FF00B050"/>
      </top>
      <bottom style="medium">
        <color rgb="FF00B050"/>
      </bottom>
      <diagonal/>
    </border>
    <border>
      <left/>
      <right style="medium">
        <color rgb="FF00B050"/>
      </right>
      <top/>
      <bottom style="medium">
        <color rgb="FF00B050"/>
      </bottom>
      <diagonal/>
    </border>
    <border>
      <left/>
      <right/>
      <top style="thin">
        <color auto="1"/>
      </top>
      <bottom style="medium">
        <color rgb="FF00B050"/>
      </bottom>
      <diagonal/>
    </border>
    <border>
      <left style="medium">
        <color rgb="FF00B050"/>
      </left>
      <right/>
      <top style="medium">
        <color rgb="FF00B050"/>
      </top>
      <bottom style="medium">
        <color rgb="FF00B050"/>
      </bottom>
      <diagonal/>
    </border>
    <border>
      <left/>
      <right/>
      <top style="medium">
        <color rgb="FF00B050"/>
      </top>
      <bottom style="medium">
        <color rgb="FF00B050"/>
      </bottom>
      <diagonal/>
    </border>
    <border>
      <left/>
      <right style="medium">
        <color rgb="FF00B050"/>
      </right>
      <top style="medium">
        <color rgb="FF00B050"/>
      </top>
      <bottom style="medium">
        <color rgb="FF00B050"/>
      </bottom>
      <diagonal/>
    </border>
    <border>
      <left style="thick">
        <color rgb="FF00B050"/>
      </left>
      <right/>
      <top style="thick">
        <color rgb="FF00B050"/>
      </top>
      <bottom style="dashed">
        <color rgb="FF00B050"/>
      </bottom>
      <diagonal/>
    </border>
    <border>
      <left/>
      <right/>
      <top style="thick">
        <color rgb="FF00B050"/>
      </top>
      <bottom style="dashed">
        <color rgb="FF00B050"/>
      </bottom>
      <diagonal/>
    </border>
    <border>
      <left/>
      <right style="thick">
        <color rgb="FF00B050"/>
      </right>
      <top style="thick">
        <color rgb="FF00B050"/>
      </top>
      <bottom style="dashed">
        <color rgb="FF00B050"/>
      </bottom>
      <diagonal/>
    </border>
    <border>
      <left style="thick">
        <color rgb="FF00B050"/>
      </left>
      <right/>
      <top style="dashed">
        <color rgb="FF00B050"/>
      </top>
      <bottom style="thick">
        <color rgb="FF00B050"/>
      </bottom>
      <diagonal/>
    </border>
    <border>
      <left/>
      <right/>
      <top style="dashed">
        <color rgb="FF00B050"/>
      </top>
      <bottom style="thick">
        <color rgb="FF00B050"/>
      </bottom>
      <diagonal/>
    </border>
    <border>
      <left/>
      <right style="thick">
        <color rgb="FF00B050"/>
      </right>
      <top style="dashed">
        <color rgb="FF00B050"/>
      </top>
      <bottom style="thick">
        <color rgb="FF00B050"/>
      </bottom>
      <diagonal/>
    </border>
    <border>
      <left style="thick">
        <color rgb="FF00B050"/>
      </left>
      <right/>
      <top style="dashed">
        <color rgb="FF00B050"/>
      </top>
      <bottom style="dashed">
        <color rgb="FF00B050"/>
      </bottom>
      <diagonal/>
    </border>
    <border>
      <left/>
      <right style="thick">
        <color rgb="FF00B050"/>
      </right>
      <top style="dashed">
        <color rgb="FF00B050"/>
      </top>
      <bottom style="dashed">
        <color rgb="FF00B050"/>
      </bottom>
      <diagonal/>
    </border>
    <border>
      <left/>
      <right/>
      <top style="medium">
        <color rgb="FF00B050"/>
      </top>
      <bottom/>
      <diagonal/>
    </border>
    <border>
      <left/>
      <right style="medium">
        <color rgb="FF00B050"/>
      </right>
      <top style="medium">
        <color rgb="FF00B050"/>
      </top>
      <bottom/>
      <diagonal/>
    </border>
    <border>
      <left style="medium">
        <color rgb="FF1E02EE"/>
      </left>
      <right style="medium">
        <color rgb="FF1E02EE"/>
      </right>
      <top/>
      <bottom/>
      <diagonal/>
    </border>
    <border>
      <left style="medium">
        <color rgb="FF1E02EE"/>
      </left>
      <right style="medium">
        <color rgb="FF1E02EE"/>
      </right>
      <top/>
      <bottom style="medium">
        <color rgb="FF1E02EE"/>
      </bottom>
      <diagonal/>
    </border>
    <border>
      <left style="medium">
        <color rgb="FF2204FC"/>
      </left>
      <right style="medium">
        <color rgb="FF2204FC"/>
      </right>
      <top style="medium">
        <color rgb="FF2204FC"/>
      </top>
      <bottom/>
      <diagonal/>
    </border>
    <border>
      <left style="medium">
        <color rgb="FF2204FC"/>
      </left>
      <right style="medium">
        <color rgb="FF2204FC"/>
      </right>
      <top/>
      <bottom style="medium">
        <color rgb="FF2204FC"/>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auto="1"/>
      </left>
      <right/>
      <top style="thick">
        <color rgb="FF00B050"/>
      </top>
      <bottom style="thin">
        <color indexed="64"/>
      </bottom>
      <diagonal/>
    </border>
    <border>
      <left/>
      <right/>
      <top style="thick">
        <color rgb="FF00B050"/>
      </top>
      <bottom style="thin">
        <color indexed="64"/>
      </bottom>
      <diagonal/>
    </border>
    <border>
      <left/>
      <right style="thin">
        <color indexed="64"/>
      </right>
      <top style="thick">
        <color rgb="FF00B050"/>
      </top>
      <bottom style="thin">
        <color indexed="64"/>
      </bottom>
      <diagonal/>
    </border>
    <border>
      <left style="thin">
        <color auto="1"/>
      </left>
      <right/>
      <top style="thick">
        <color rgb="FF00B050"/>
      </top>
      <bottom style="dashed">
        <color auto="1"/>
      </bottom>
      <diagonal/>
    </border>
    <border>
      <left/>
      <right/>
      <top style="thick">
        <color rgb="FF00B050"/>
      </top>
      <bottom style="dashed">
        <color auto="1"/>
      </bottom>
      <diagonal/>
    </border>
    <border>
      <left/>
      <right style="thin">
        <color auto="1"/>
      </right>
      <top style="thick">
        <color rgb="FF00B050"/>
      </top>
      <bottom style="dashed">
        <color auto="1"/>
      </bottom>
      <diagonal/>
    </border>
    <border>
      <left/>
      <right style="thick">
        <color rgb="FF00B050"/>
      </right>
      <top style="thin">
        <color auto="1"/>
      </top>
      <bottom style="medium">
        <color rgb="FF00B050"/>
      </bottom>
      <diagonal/>
    </border>
    <border>
      <left style="medium">
        <color rgb="FF00B050"/>
      </left>
      <right/>
      <top/>
      <bottom/>
      <diagonal/>
    </border>
    <border>
      <left/>
      <right style="medium">
        <color rgb="FF00B050"/>
      </right>
      <top/>
      <bottom/>
      <diagonal/>
    </border>
    <border>
      <left style="thin">
        <color auto="1"/>
      </left>
      <right/>
      <top/>
      <bottom style="dashed">
        <color auto="1"/>
      </bottom>
      <diagonal/>
    </border>
    <border>
      <left style="hair">
        <color auto="1"/>
      </left>
      <right/>
      <top style="thin">
        <color auto="1"/>
      </top>
      <bottom style="medium">
        <color auto="1"/>
      </bottom>
      <diagonal/>
    </border>
    <border>
      <left/>
      <right style="medium">
        <color auto="1"/>
      </right>
      <top style="thin">
        <color auto="1"/>
      </top>
      <bottom style="medium">
        <color auto="1"/>
      </bottom>
      <diagonal/>
    </border>
    <border>
      <left style="thin">
        <color auto="1"/>
      </left>
      <right/>
      <top style="thin">
        <color auto="1"/>
      </top>
      <bottom style="medium">
        <color auto="1"/>
      </bottom>
      <diagonal/>
    </border>
    <border>
      <left style="medium">
        <color rgb="FF00B050"/>
      </left>
      <right style="medium">
        <color rgb="FF00B050"/>
      </right>
      <top style="thick">
        <color rgb="FF00B050"/>
      </top>
      <bottom/>
      <diagonal/>
    </border>
    <border>
      <left style="medium">
        <color rgb="FF00B050"/>
      </left>
      <right style="medium">
        <color rgb="FF00B050"/>
      </right>
      <top style="thick">
        <color rgb="FF00B050"/>
      </top>
      <bottom style="dashed">
        <color rgb="FF00B050"/>
      </bottom>
      <diagonal/>
    </border>
    <border>
      <left style="thick">
        <color rgb="FF00B050"/>
      </left>
      <right style="medium">
        <color rgb="FF00B050"/>
      </right>
      <top style="thick">
        <color rgb="FF00B050"/>
      </top>
      <bottom/>
      <diagonal/>
    </border>
    <border>
      <left style="thick">
        <color rgb="FF00B050"/>
      </left>
      <right style="medium">
        <color rgb="FF00B050"/>
      </right>
      <top/>
      <bottom/>
      <diagonal/>
    </border>
    <border>
      <left style="thick">
        <color rgb="FF00B050"/>
      </left>
      <right style="medium">
        <color rgb="FF00B050"/>
      </right>
      <top/>
      <bottom style="thick">
        <color rgb="FF00B050"/>
      </bottom>
      <diagonal/>
    </border>
    <border>
      <left style="thick">
        <color rgb="FF00B050"/>
      </left>
      <right/>
      <top style="medium">
        <color rgb="FF00B050"/>
      </top>
      <bottom/>
      <diagonal/>
    </border>
    <border>
      <left style="thick">
        <color rgb="FF00B050"/>
      </left>
      <right/>
      <top/>
      <bottom/>
      <diagonal/>
    </border>
    <border>
      <left style="thick">
        <color rgb="FF00B050"/>
      </left>
      <right/>
      <top/>
      <bottom style="medium">
        <color rgb="FF00B050"/>
      </bottom>
      <diagonal/>
    </border>
    <border>
      <left style="thin">
        <color auto="1"/>
      </left>
      <right/>
      <top style="thin">
        <color auto="1"/>
      </top>
      <bottom style="thick">
        <color rgb="FF00B050"/>
      </bottom>
      <diagonal/>
    </border>
    <border>
      <left/>
      <right/>
      <top style="thin">
        <color auto="1"/>
      </top>
      <bottom style="thick">
        <color rgb="FF00B050"/>
      </bottom>
      <diagonal/>
    </border>
    <border>
      <left/>
      <right style="thin">
        <color auto="1"/>
      </right>
      <top style="thin">
        <color auto="1"/>
      </top>
      <bottom style="thick">
        <color rgb="FF00B050"/>
      </bottom>
      <diagonal/>
    </border>
    <border>
      <left style="thick">
        <color rgb="FF00B050"/>
      </left>
      <right/>
      <top style="thin">
        <color indexed="64"/>
      </top>
      <bottom style="thick">
        <color rgb="FF00B050"/>
      </bottom>
      <diagonal/>
    </border>
  </borders>
  <cellStyleXfs count="7">
    <xf numFmtId="0" fontId="0" fillId="0" borderId="0"/>
    <xf numFmtId="43" fontId="1" fillId="0" borderId="0" applyFont="0" applyFill="0" applyBorder="0" applyAlignment="0" applyProtection="0"/>
    <xf numFmtId="0" fontId="48"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4" fillId="0" borderId="0"/>
    <xf numFmtId="9" fontId="1" fillId="0" borderId="0" applyFont="0" applyFill="0" applyBorder="0" applyAlignment="0" applyProtection="0"/>
    <xf numFmtId="9" fontId="24" fillId="0" borderId="0" applyFont="0" applyFill="0" applyBorder="0" applyAlignment="0" applyProtection="0"/>
  </cellStyleXfs>
  <cellXfs count="736">
    <xf numFmtId="0" fontId="0" fillId="0" borderId="0" xfId="0"/>
    <xf numFmtId="0" fontId="2" fillId="0" borderId="1" xfId="0" applyFont="1" applyBorder="1" applyAlignment="1" applyProtection="1">
      <alignment horizontal="center"/>
      <protection locked="0"/>
    </xf>
    <xf numFmtId="0" fontId="2" fillId="0" borderId="4"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hidden="1"/>
    </xf>
    <xf numFmtId="0" fontId="2" fillId="0" borderId="8" xfId="0" applyFont="1" applyBorder="1" applyAlignment="1" applyProtection="1">
      <alignment horizontal="center" vertical="center" wrapText="1"/>
      <protection hidden="1"/>
    </xf>
    <xf numFmtId="0" fontId="2" fillId="0" borderId="10" xfId="0" applyFont="1" applyBorder="1" applyAlignment="1" applyProtection="1">
      <alignment horizontal="center" vertical="center" wrapText="1"/>
      <protection locked="0"/>
    </xf>
    <xf numFmtId="0" fontId="2" fillId="0" borderId="11" xfId="0" applyFont="1" applyFill="1" applyBorder="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xf numFmtId="0" fontId="0" fillId="0" borderId="0" xfId="0" applyAlignment="1" applyProtection="1">
      <alignment horizontal="left"/>
    </xf>
    <xf numFmtId="0" fontId="21" fillId="0" borderId="0" xfId="0" applyFont="1" applyProtection="1"/>
    <xf numFmtId="0" fontId="0" fillId="0" borderId="0" xfId="0" applyProtection="1"/>
    <xf numFmtId="0" fontId="0" fillId="0" borderId="12" xfId="0" applyBorder="1"/>
    <xf numFmtId="0" fontId="28" fillId="0" borderId="0" xfId="0" applyFont="1"/>
    <xf numFmtId="0" fontId="0" fillId="0" borderId="13" xfId="0" applyBorder="1"/>
    <xf numFmtId="0" fontId="0" fillId="0" borderId="14" xfId="0" applyBorder="1"/>
    <xf numFmtId="0" fontId="21" fillId="0" borderId="0" xfId="0" applyFont="1" applyBorder="1" applyAlignment="1" applyProtection="1">
      <alignment horizontal="center" vertical="center" wrapText="1"/>
    </xf>
    <xf numFmtId="0" fontId="2" fillId="0" borderId="0" xfId="0" applyFont="1" applyProtection="1"/>
    <xf numFmtId="0" fontId="5" fillId="0" borderId="15" xfId="0" applyFont="1" applyBorder="1" applyAlignment="1" applyProtection="1">
      <alignment horizontal="center" vertical="center"/>
    </xf>
    <xf numFmtId="0" fontId="2" fillId="0" borderId="0" xfId="0" applyFont="1" applyAlignment="1" applyProtection="1">
      <alignment vertical="center"/>
    </xf>
    <xf numFmtId="0" fontId="2" fillId="0" borderId="0" xfId="0" applyFont="1" applyBorder="1" applyAlignment="1" applyProtection="1">
      <alignment horizontal="left" vertical="center"/>
    </xf>
    <xf numFmtId="0" fontId="5" fillId="0" borderId="0" xfId="0" applyFont="1" applyBorder="1" applyAlignment="1" applyProtection="1">
      <alignment horizontal="center" vertical="center"/>
    </xf>
    <xf numFmtId="0" fontId="2" fillId="0" borderId="3" xfId="0" applyFont="1" applyBorder="1" applyProtection="1"/>
    <xf numFmtId="0" fontId="8" fillId="0" borderId="0" xfId="0" applyFont="1" applyBorder="1" applyAlignment="1" applyProtection="1">
      <alignment horizontal="center"/>
    </xf>
    <xf numFmtId="0" fontId="2" fillId="0" borderId="0" xfId="0" applyFont="1" applyAlignment="1" applyProtection="1">
      <alignment wrapText="1"/>
    </xf>
    <xf numFmtId="0" fontId="2" fillId="0" borderId="89" xfId="0" applyFont="1" applyBorder="1" applyAlignment="1" applyProtection="1">
      <alignment horizontal="center" vertical="center" wrapText="1"/>
      <protection locked="0"/>
    </xf>
    <xf numFmtId="0" fontId="2" fillId="0" borderId="90" xfId="0" applyFont="1" applyBorder="1" applyAlignment="1" applyProtection="1">
      <alignment horizontal="center" vertical="center" wrapText="1"/>
      <protection locked="0"/>
    </xf>
    <xf numFmtId="0" fontId="2" fillId="0" borderId="91" xfId="0" applyFont="1" applyBorder="1" applyAlignment="1" applyProtection="1">
      <alignment horizontal="center" vertical="center" wrapText="1"/>
      <protection locked="0"/>
    </xf>
    <xf numFmtId="0" fontId="2" fillId="0" borderId="92" xfId="0" applyFont="1" applyBorder="1" applyAlignment="1" applyProtection="1">
      <alignment horizontal="center" vertical="center" wrapText="1"/>
      <protection locked="0"/>
    </xf>
    <xf numFmtId="0" fontId="2" fillId="0" borderId="93" xfId="0" applyFont="1" applyBorder="1" applyAlignment="1" applyProtection="1">
      <alignment horizontal="center" vertical="center" wrapText="1"/>
      <protection locked="0"/>
    </xf>
    <xf numFmtId="0" fontId="5" fillId="0" borderId="0" xfId="0" applyFont="1" applyBorder="1" applyAlignment="1" applyProtection="1">
      <alignment horizontal="center" vertical="center" wrapText="1"/>
    </xf>
    <xf numFmtId="0" fontId="2" fillId="0" borderId="0" xfId="0" applyFont="1" applyBorder="1" applyAlignment="1" applyProtection="1">
      <alignment vertical="center" wrapText="1"/>
    </xf>
    <xf numFmtId="0" fontId="2" fillId="0" borderId="0" xfId="0" applyFont="1" applyBorder="1" applyAlignment="1" applyProtection="1">
      <alignment horizontal="center" vertical="center" wrapText="1"/>
    </xf>
    <xf numFmtId="0" fontId="4" fillId="0" borderId="25" xfId="0" applyFont="1" applyBorder="1" applyAlignment="1" applyProtection="1">
      <alignment vertical="top"/>
    </xf>
    <xf numFmtId="0" fontId="29" fillId="0" borderId="26" xfId="0" applyFont="1" applyBorder="1" applyAlignment="1" applyProtection="1">
      <alignment horizontal="left" vertical="top" wrapText="1"/>
    </xf>
    <xf numFmtId="0" fontId="31" fillId="0" borderId="3" xfId="0" applyFont="1" applyBorder="1" applyAlignment="1" applyProtection="1">
      <alignment vertical="top" wrapText="1"/>
    </xf>
    <xf numFmtId="0" fontId="29" fillId="0" borderId="27" xfId="0" applyFont="1" applyBorder="1" applyAlignment="1" applyProtection="1">
      <alignment horizontal="left" vertical="top" wrapText="1"/>
    </xf>
    <xf numFmtId="0" fontId="31" fillId="0" borderId="19" xfId="0" applyFont="1" applyBorder="1" applyAlignment="1" applyProtection="1">
      <alignment horizontal="left" vertical="top" wrapText="1"/>
    </xf>
    <xf numFmtId="0" fontId="29" fillId="0" borderId="28" xfId="0" applyFont="1" applyBorder="1" applyAlignment="1" applyProtection="1">
      <alignment horizontal="left" vertical="top" wrapText="1"/>
    </xf>
    <xf numFmtId="0" fontId="51" fillId="0" borderId="94" xfId="0" applyFont="1" applyBorder="1" applyAlignment="1" applyProtection="1">
      <alignment horizontal="left" vertical="top" wrapText="1"/>
    </xf>
    <xf numFmtId="0" fontId="29" fillId="0" borderId="95" xfId="0" applyFont="1" applyBorder="1" applyAlignment="1" applyProtection="1">
      <alignment horizontal="left" vertical="top" wrapText="1"/>
    </xf>
    <xf numFmtId="0" fontId="31" fillId="0" borderId="94" xfId="0" applyFont="1" applyBorder="1" applyAlignment="1" applyProtection="1">
      <alignment horizontal="left" vertical="top" wrapText="1"/>
    </xf>
    <xf numFmtId="0" fontId="31" fillId="0" borderId="19" xfId="0" applyFont="1" applyBorder="1" applyAlignment="1" applyProtection="1">
      <alignment vertical="top" wrapText="1"/>
    </xf>
    <xf numFmtId="0" fontId="31" fillId="0" borderId="94" xfId="0" applyFont="1" applyBorder="1" applyAlignment="1" applyProtection="1">
      <alignment vertical="top" wrapText="1"/>
    </xf>
    <xf numFmtId="0" fontId="29" fillId="0" borderId="0" xfId="0" applyFont="1" applyAlignment="1" applyProtection="1">
      <alignment horizontal="justify" vertical="top"/>
    </xf>
    <xf numFmtId="0" fontId="0" fillId="0" borderId="0" xfId="0" applyAlignment="1" applyProtection="1">
      <alignment vertical="top"/>
    </xf>
    <xf numFmtId="0" fontId="29" fillId="0" borderId="0" xfId="0" applyFont="1" applyAlignment="1" applyProtection="1">
      <alignment horizontal="left" vertical="top" wrapText="1"/>
    </xf>
    <xf numFmtId="0" fontId="31" fillId="0" borderId="29" xfId="0" applyFont="1" applyBorder="1" applyAlignment="1" applyProtection="1">
      <alignment horizontal="left" vertical="top" wrapText="1"/>
    </xf>
    <xf numFmtId="0" fontId="31" fillId="0" borderId="30" xfId="0" applyFont="1" applyBorder="1" applyAlignment="1" applyProtection="1">
      <alignment vertical="top" wrapText="1"/>
    </xf>
    <xf numFmtId="0" fontId="31" fillId="0" borderId="30" xfId="0" applyFont="1" applyBorder="1" applyAlignment="1" applyProtection="1">
      <alignment horizontal="left" vertical="top" wrapText="1"/>
    </xf>
    <xf numFmtId="0" fontId="29" fillId="0" borderId="31" xfId="0" applyFont="1" applyBorder="1" applyAlignment="1" applyProtection="1">
      <alignment horizontal="left" vertical="top" wrapText="1"/>
    </xf>
    <xf numFmtId="0" fontId="29" fillId="0" borderId="96" xfId="0" applyFont="1" applyBorder="1" applyAlignment="1" applyProtection="1">
      <alignment horizontal="left" vertical="top" wrapText="1"/>
    </xf>
    <xf numFmtId="0" fontId="29" fillId="0" borderId="0" xfId="0" applyFont="1" applyAlignment="1" applyProtection="1">
      <alignment horizontal="left" vertical="top"/>
    </xf>
    <xf numFmtId="0" fontId="29" fillId="0" borderId="26" xfId="0" applyFont="1" applyBorder="1" applyAlignment="1" applyProtection="1">
      <alignment horizontal="justify" vertical="top"/>
    </xf>
    <xf numFmtId="0" fontId="4" fillId="0" borderId="13" xfId="0" applyFont="1" applyBorder="1"/>
    <xf numFmtId="0" fontId="2" fillId="0" borderId="0" xfId="0" applyFont="1" applyAlignment="1" applyProtection="1">
      <alignment horizontal="left" vertical="center"/>
    </xf>
    <xf numFmtId="9" fontId="2" fillId="0" borderId="0" xfId="6" applyFont="1" applyBorder="1" applyAlignment="1" applyProtection="1">
      <alignment vertical="center" wrapText="1"/>
    </xf>
    <xf numFmtId="9" fontId="2" fillId="0" borderId="0" xfId="5" applyFont="1" applyAlignment="1" applyProtection="1">
      <alignment vertical="center"/>
    </xf>
    <xf numFmtId="0" fontId="0" fillId="0" borderId="0" xfId="0" applyBorder="1" applyProtection="1"/>
    <xf numFmtId="0" fontId="31" fillId="0" borderId="9" xfId="0" applyFont="1" applyBorder="1" applyAlignment="1" applyProtection="1">
      <alignment vertical="top" wrapText="1"/>
    </xf>
    <xf numFmtId="0" fontId="29" fillId="0" borderId="0" xfId="0" applyFont="1" applyBorder="1" applyAlignment="1" applyProtection="1">
      <alignment horizontal="left" vertical="top" wrapText="1"/>
    </xf>
    <xf numFmtId="9" fontId="2" fillId="0" borderId="0" xfId="6" applyFont="1" applyBorder="1" applyAlignment="1" applyProtection="1">
      <alignment horizontal="center" vertical="center" wrapText="1"/>
    </xf>
    <xf numFmtId="9" fontId="2" fillId="0" borderId="0" xfId="5" applyFont="1" applyBorder="1" applyAlignment="1" applyProtection="1">
      <alignment horizontal="center" vertical="center"/>
    </xf>
    <xf numFmtId="9" fontId="2" fillId="0" borderId="0" xfId="6" applyNumberFormat="1" applyFont="1" applyBorder="1" applyAlignment="1" applyProtection="1">
      <alignment horizontal="center" vertical="center" wrapText="1"/>
    </xf>
    <xf numFmtId="0" fontId="2" fillId="0" borderId="0" xfId="0" applyFont="1" applyFill="1" applyAlignment="1" applyProtection="1">
      <alignment vertical="center"/>
    </xf>
    <xf numFmtId="9" fontId="55" fillId="0" borderId="0" xfId="0" applyNumberFormat="1" applyFont="1" applyBorder="1" applyAlignment="1" applyProtection="1">
      <alignment horizontal="right" vertical="center" textRotation="90"/>
    </xf>
    <xf numFmtId="0" fontId="5" fillId="0" borderId="17" xfId="0" applyFont="1" applyBorder="1" applyAlignment="1" applyProtection="1">
      <alignment horizontal="center" vertical="center"/>
    </xf>
    <xf numFmtId="0" fontId="56" fillId="0" borderId="0" xfId="2" applyFont="1" applyBorder="1" applyAlignment="1" applyProtection="1">
      <alignment vertical="center" wrapText="1"/>
    </xf>
    <xf numFmtId="0" fontId="57" fillId="0" borderId="100" xfId="0" applyFont="1" applyFill="1" applyBorder="1" applyAlignment="1" applyProtection="1">
      <alignment horizontal="center" vertical="center"/>
    </xf>
    <xf numFmtId="0" fontId="2" fillId="0" borderId="101" xfId="0" applyFont="1" applyBorder="1" applyAlignment="1" applyProtection="1">
      <alignment horizontal="center" vertical="center" wrapText="1"/>
      <protection locked="0"/>
    </xf>
    <xf numFmtId="0" fontId="2" fillId="0" borderId="36" xfId="0" applyFont="1" applyBorder="1" applyAlignment="1" applyProtection="1">
      <alignment horizontal="center" vertical="center" wrapText="1"/>
      <protection locked="0"/>
    </xf>
    <xf numFmtId="0" fontId="2" fillId="0" borderId="37" xfId="0" applyFont="1" applyBorder="1" applyAlignment="1" applyProtection="1">
      <alignment horizontal="center" vertical="center" wrapText="1"/>
      <protection locked="0"/>
    </xf>
    <xf numFmtId="0" fontId="2" fillId="0" borderId="104" xfId="0" applyFont="1" applyBorder="1" applyAlignment="1" applyProtection="1">
      <alignment horizontal="center" vertical="center" wrapText="1"/>
      <protection locked="0"/>
    </xf>
    <xf numFmtId="37" fontId="2" fillId="0" borderId="42" xfId="1" applyNumberFormat="1" applyFont="1" applyBorder="1" applyAlignment="1" applyProtection="1">
      <alignment horizontal="center" vertical="center" wrapText="1"/>
      <protection locked="0"/>
    </xf>
    <xf numFmtId="37" fontId="2" fillId="0" borderId="43" xfId="1" applyNumberFormat="1" applyFont="1" applyFill="1" applyBorder="1" applyAlignment="1" applyProtection="1">
      <alignment horizontal="center" vertical="center" wrapText="1"/>
      <protection locked="0"/>
    </xf>
    <xf numFmtId="37" fontId="2" fillId="0" borderId="43" xfId="1" applyNumberFormat="1" applyFont="1" applyBorder="1" applyAlignment="1" applyProtection="1">
      <alignment horizontal="center" vertical="center" wrapText="1"/>
      <protection locked="0"/>
    </xf>
    <xf numFmtId="37" fontId="2" fillId="0" borderId="44" xfId="1" applyNumberFormat="1" applyFont="1" applyBorder="1" applyAlignment="1" applyProtection="1">
      <alignment horizontal="center" vertical="center" wrapText="1"/>
      <protection locked="0"/>
    </xf>
    <xf numFmtId="3" fontId="2" fillId="0" borderId="10" xfId="0" applyNumberFormat="1" applyFont="1" applyBorder="1" applyAlignment="1" applyProtection="1">
      <alignment horizontal="center" vertical="center" wrapText="1"/>
      <protection locked="0"/>
    </xf>
    <xf numFmtId="3" fontId="2" fillId="0" borderId="11" xfId="0" applyNumberFormat="1" applyFont="1" applyFill="1" applyBorder="1" applyAlignment="1" applyProtection="1">
      <alignment horizontal="center" vertical="center" wrapText="1"/>
      <protection locked="0"/>
    </xf>
    <xf numFmtId="3" fontId="2" fillId="0" borderId="45" xfId="0" applyNumberFormat="1" applyFont="1" applyBorder="1" applyAlignment="1" applyProtection="1">
      <alignment horizontal="center" vertical="center" wrapText="1"/>
      <protection locked="0"/>
    </xf>
    <xf numFmtId="3" fontId="2" fillId="0" borderId="46" xfId="0" applyNumberFormat="1" applyFont="1" applyBorder="1" applyAlignment="1" applyProtection="1">
      <alignment horizontal="center" vertical="center" wrapText="1"/>
      <protection locked="0"/>
    </xf>
    <xf numFmtId="3" fontId="2" fillId="0" borderId="47" xfId="0" applyNumberFormat="1" applyFont="1" applyBorder="1" applyAlignment="1" applyProtection="1">
      <alignment horizontal="center" vertical="center" wrapText="1"/>
      <protection locked="0"/>
    </xf>
    <xf numFmtId="3" fontId="2" fillId="0" borderId="4" xfId="0" applyNumberFormat="1"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8" fillId="0" borderId="19" xfId="0" applyFont="1" applyBorder="1" applyAlignment="1" applyProtection="1">
      <alignment horizontal="center"/>
    </xf>
    <xf numFmtId="1" fontId="2" fillId="0" borderId="102" xfId="0" applyNumberFormat="1" applyFont="1" applyBorder="1" applyAlignment="1" applyProtection="1">
      <alignment horizontal="center" vertical="center" wrapText="1"/>
      <protection locked="0"/>
    </xf>
    <xf numFmtId="1" fontId="2" fillId="0" borderId="36" xfId="5" applyNumberFormat="1" applyFont="1" applyBorder="1" applyAlignment="1" applyProtection="1">
      <alignment horizontal="center" vertical="center"/>
      <protection locked="0"/>
    </xf>
    <xf numFmtId="1" fontId="2" fillId="0" borderId="41" xfId="5" applyNumberFormat="1" applyFont="1" applyBorder="1" applyAlignment="1" applyProtection="1">
      <alignment horizontal="center" vertical="center"/>
      <protection locked="0"/>
    </xf>
    <xf numFmtId="1" fontId="2" fillId="0" borderId="37" xfId="5" applyNumberFormat="1" applyFont="1" applyBorder="1" applyAlignment="1" applyProtection="1">
      <alignment horizontal="center" vertical="center"/>
      <protection locked="0"/>
    </xf>
    <xf numFmtId="1" fontId="2" fillId="0" borderId="38" xfId="0" applyNumberFormat="1" applyFont="1" applyBorder="1" applyAlignment="1" applyProtection="1">
      <alignment horizontal="center" vertical="center" wrapText="1"/>
      <protection locked="0"/>
    </xf>
    <xf numFmtId="1" fontId="2" fillId="0" borderId="39" xfId="0" applyNumberFormat="1" applyFont="1" applyBorder="1" applyAlignment="1" applyProtection="1">
      <alignment horizontal="center" vertical="center" wrapText="1"/>
      <protection locked="0"/>
    </xf>
    <xf numFmtId="0" fontId="39" fillId="0" borderId="16" xfId="0" applyFont="1" applyBorder="1" applyAlignment="1" applyProtection="1">
      <alignment horizontal="center" vertical="center" wrapText="1"/>
    </xf>
    <xf numFmtId="164" fontId="2" fillId="0" borderId="0" xfId="0" applyNumberFormat="1" applyFont="1" applyAlignment="1" applyProtection="1">
      <alignment vertical="center"/>
    </xf>
    <xf numFmtId="0" fontId="39" fillId="0" borderId="17" xfId="0" applyFont="1" applyBorder="1" applyAlignment="1" applyProtection="1">
      <alignment horizontal="center" vertical="center"/>
    </xf>
    <xf numFmtId="0" fontId="39" fillId="0" borderId="30" xfId="0" applyFont="1" applyBorder="1" applyAlignment="1" applyProtection="1">
      <alignment horizontal="center" vertical="center"/>
    </xf>
    <xf numFmtId="0" fontId="39" fillId="0" borderId="48" xfId="0" applyFont="1" applyBorder="1" applyAlignment="1" applyProtection="1">
      <alignment horizontal="center" vertical="center"/>
    </xf>
    <xf numFmtId="0" fontId="39" fillId="0" borderId="16" xfId="0" applyFont="1" applyBorder="1" applyAlignment="1" applyProtection="1">
      <alignment horizontal="center" vertical="center"/>
    </xf>
    <xf numFmtId="37" fontId="2" fillId="0" borderId="49" xfId="1" applyNumberFormat="1" applyFont="1" applyBorder="1" applyAlignment="1" applyProtection="1">
      <alignment horizontal="center" vertical="center" wrapText="1"/>
      <protection locked="0"/>
    </xf>
    <xf numFmtId="0" fontId="31" fillId="0" borderId="105" xfId="0" applyNumberFormat="1" applyFont="1" applyBorder="1" applyAlignment="1" applyProtection="1">
      <alignment horizontal="left" vertical="top" wrapText="1"/>
    </xf>
    <xf numFmtId="3" fontId="2" fillId="0" borderId="50" xfId="0" applyNumberFormat="1" applyFont="1" applyBorder="1" applyAlignment="1" applyProtection="1">
      <alignment horizontal="center" vertical="center" wrapText="1"/>
      <protection locked="0"/>
    </xf>
    <xf numFmtId="0" fontId="2" fillId="0" borderId="50" xfId="0" applyFont="1" applyBorder="1" applyAlignment="1" applyProtection="1">
      <alignment horizontal="center" vertical="center" wrapText="1"/>
      <protection locked="0"/>
    </xf>
    <xf numFmtId="0" fontId="29" fillId="0" borderId="106" xfId="0" applyFont="1" applyBorder="1" applyAlignment="1" applyProtection="1">
      <alignment horizontal="left" vertical="top" wrapText="1"/>
    </xf>
    <xf numFmtId="0" fontId="5" fillId="0" borderId="0" xfId="0" applyFont="1" applyProtection="1"/>
    <xf numFmtId="0" fontId="22" fillId="0" borderId="16" xfId="0" applyFont="1" applyBorder="1" applyAlignment="1" applyProtection="1">
      <alignment horizontal="center" vertical="center"/>
      <protection locked="0"/>
    </xf>
    <xf numFmtId="0" fontId="13" fillId="0" borderId="0" xfId="0" applyFont="1" applyBorder="1" applyAlignment="1" applyProtection="1">
      <alignment horizontal="left" vertical="center" wrapText="1"/>
    </xf>
    <xf numFmtId="0" fontId="2" fillId="0" borderId="104" xfId="0" applyFont="1" applyBorder="1" applyAlignment="1" applyProtection="1">
      <alignment vertical="center" wrapText="1"/>
    </xf>
    <xf numFmtId="0" fontId="2" fillId="0" borderId="90" xfId="0" applyFont="1" applyBorder="1" applyAlignment="1" applyProtection="1">
      <alignment vertical="center" wrapText="1"/>
    </xf>
    <xf numFmtId="0" fontId="2" fillId="0" borderId="91" xfId="0" applyFont="1" applyBorder="1" applyAlignment="1" applyProtection="1">
      <alignment vertical="center" wrapText="1"/>
    </xf>
    <xf numFmtId="0" fontId="2" fillId="0" borderId="93" xfId="0" applyFont="1" applyBorder="1" applyAlignment="1" applyProtection="1">
      <alignment vertical="center" wrapText="1"/>
    </xf>
    <xf numFmtId="0" fontId="2" fillId="0" borderId="0" xfId="0" applyFont="1" applyAlignment="1" applyProtection="1">
      <alignment horizontal="center"/>
    </xf>
    <xf numFmtId="0" fontId="12" fillId="0" borderId="0" xfId="0" applyFont="1" applyAlignment="1" applyProtection="1">
      <alignment vertical="center" wrapText="1"/>
    </xf>
    <xf numFmtId="0" fontId="4" fillId="0" borderId="12" xfId="0" applyFont="1" applyBorder="1"/>
    <xf numFmtId="0" fontId="4" fillId="0" borderId="19" xfId="0" applyFont="1" applyBorder="1" applyAlignment="1" applyProtection="1">
      <alignment vertical="top"/>
    </xf>
    <xf numFmtId="0" fontId="2" fillId="0" borderId="97" xfId="0" applyFont="1" applyBorder="1" applyAlignment="1" applyProtection="1">
      <alignment horizontal="center" vertical="center" wrapText="1"/>
      <protection locked="0"/>
    </xf>
    <xf numFmtId="0" fontId="2" fillId="0" borderId="98" xfId="0" applyFont="1" applyBorder="1" applyAlignment="1" applyProtection="1">
      <alignment horizontal="center" vertical="center" wrapText="1"/>
      <protection locked="0"/>
    </xf>
    <xf numFmtId="0" fontId="2" fillId="0" borderId="99" xfId="0" applyFont="1" applyBorder="1" applyAlignment="1" applyProtection="1">
      <alignment horizontal="center" vertical="center" wrapText="1"/>
      <protection locked="0"/>
    </xf>
    <xf numFmtId="0" fontId="2" fillId="0" borderId="111" xfId="0" applyFont="1" applyBorder="1" applyAlignment="1" applyProtection="1">
      <alignment horizontal="center" vertical="center" wrapText="1"/>
      <protection locked="0"/>
    </xf>
    <xf numFmtId="0" fontId="2" fillId="0" borderId="52" xfId="0" applyFont="1" applyBorder="1" applyAlignment="1" applyProtection="1">
      <alignment horizontal="center" wrapText="1"/>
    </xf>
    <xf numFmtId="164" fontId="5" fillId="0" borderId="0" xfId="0" applyNumberFormat="1" applyFont="1" applyBorder="1" applyAlignment="1" applyProtection="1">
      <alignment vertical="center" wrapText="1"/>
    </xf>
    <xf numFmtId="164" fontId="2" fillId="0" borderId="56" xfId="5" applyNumberFormat="1" applyFont="1" applyBorder="1" applyAlignment="1" applyProtection="1">
      <alignment horizontal="center"/>
    </xf>
    <xf numFmtId="164" fontId="2" fillId="0" borderId="57" xfId="5" applyNumberFormat="1" applyFont="1" applyBorder="1" applyAlignment="1" applyProtection="1">
      <alignment horizontal="center"/>
    </xf>
    <xf numFmtId="0" fontId="2" fillId="0" borderId="29" xfId="0" applyFont="1" applyBorder="1" applyAlignment="1" applyProtection="1">
      <alignment wrapText="1"/>
    </xf>
    <xf numFmtId="0" fontId="2" fillId="0" borderId="0" xfId="0" applyFont="1" applyBorder="1" applyAlignment="1" applyProtection="1">
      <alignment wrapText="1"/>
    </xf>
    <xf numFmtId="0" fontId="8" fillId="0" borderId="27" xfId="0" applyFont="1" applyBorder="1" applyAlignment="1" applyProtection="1">
      <alignment horizontal="center"/>
    </xf>
    <xf numFmtId="0" fontId="8" fillId="0" borderId="30" xfId="0" applyFont="1" applyBorder="1" applyAlignment="1" applyProtection="1">
      <alignment horizontal="center"/>
    </xf>
    <xf numFmtId="9" fontId="5" fillId="0" borderId="58" xfId="6" applyFont="1" applyBorder="1" applyAlignment="1" applyProtection="1">
      <alignment horizontal="center" vertical="center" wrapText="1"/>
    </xf>
    <xf numFmtId="0" fontId="2" fillId="0" borderId="31" xfId="0" applyFont="1" applyBorder="1" applyAlignment="1" applyProtection="1">
      <alignment horizontal="left" vertical="center"/>
    </xf>
    <xf numFmtId="9" fontId="5" fillId="0" borderId="52" xfId="6" applyFont="1" applyBorder="1" applyAlignment="1" applyProtection="1">
      <alignment horizontal="center" vertical="center" wrapText="1"/>
    </xf>
    <xf numFmtId="9" fontId="5" fillId="0" borderId="58" xfId="6" applyNumberFormat="1" applyFont="1" applyBorder="1" applyAlignment="1" applyProtection="1">
      <alignment horizontal="center" vertical="center" wrapText="1"/>
    </xf>
    <xf numFmtId="0" fontId="2" fillId="0" borderId="31" xfId="0" applyFont="1" applyBorder="1" applyProtection="1"/>
    <xf numFmtId="0" fontId="2" fillId="0" borderId="0" xfId="0" applyFont="1" applyBorder="1" applyProtection="1"/>
    <xf numFmtId="0" fontId="2" fillId="0" borderId="26" xfId="0" applyFont="1" applyBorder="1" applyProtection="1"/>
    <xf numFmtId="0" fontId="6" fillId="0" borderId="52" xfId="0" applyFont="1" applyBorder="1" applyAlignment="1" applyProtection="1">
      <alignment horizontal="center"/>
    </xf>
    <xf numFmtId="0" fontId="8" fillId="0" borderId="52" xfId="0" applyFont="1" applyBorder="1" applyAlignment="1" applyProtection="1">
      <alignment horizontal="center"/>
    </xf>
    <xf numFmtId="164" fontId="2" fillId="0" borderId="59" xfId="6" applyNumberFormat="1" applyFont="1" applyBorder="1" applyAlignment="1" applyProtection="1">
      <alignment horizontal="center" wrapText="1"/>
    </xf>
    <xf numFmtId="0" fontId="4" fillId="0" borderId="3" xfId="0" applyFont="1" applyBorder="1" applyAlignment="1" applyProtection="1">
      <alignment vertical="top"/>
    </xf>
    <xf numFmtId="0" fontId="4" fillId="0" borderId="9" xfId="0" applyFont="1" applyBorder="1" applyAlignment="1" applyProtection="1">
      <alignment vertical="top"/>
    </xf>
    <xf numFmtId="0" fontId="31" fillId="0" borderId="26" xfId="0" applyFont="1" applyBorder="1" applyAlignment="1" applyProtection="1">
      <alignment horizontal="left" vertical="top" wrapText="1"/>
    </xf>
    <xf numFmtId="0" fontId="4" fillId="0" borderId="0" xfId="0" applyFont="1" applyAlignment="1" applyProtection="1">
      <alignment vertical="top"/>
    </xf>
    <xf numFmtId="0" fontId="4" fillId="0" borderId="0" xfId="0" applyFont="1" applyBorder="1" applyAlignment="1" applyProtection="1">
      <alignment vertical="top"/>
    </xf>
    <xf numFmtId="0" fontId="59" fillId="0" borderId="0" xfId="0" applyFont="1" applyAlignment="1" applyProtection="1">
      <alignment horizontal="left" vertical="top" wrapText="1"/>
    </xf>
    <xf numFmtId="0" fontId="41" fillId="2" borderId="60" xfId="0" applyFont="1" applyFill="1" applyBorder="1" applyAlignment="1" applyProtection="1">
      <alignment horizontal="left" vertical="top"/>
    </xf>
    <xf numFmtId="0" fontId="8" fillId="2" borderId="25" xfId="0" applyFont="1" applyFill="1" applyBorder="1" applyAlignment="1" applyProtection="1">
      <alignment vertical="top"/>
    </xf>
    <xf numFmtId="0" fontId="41" fillId="2" borderId="61" xfId="0" applyFont="1" applyFill="1" applyBorder="1" applyAlignment="1" applyProtection="1">
      <alignment horizontal="justify" vertical="top"/>
    </xf>
    <xf numFmtId="0" fontId="41" fillId="2" borderId="60" xfId="0" applyFont="1" applyFill="1" applyBorder="1" applyAlignment="1" applyProtection="1">
      <alignment horizontal="left" vertical="top" wrapText="1"/>
    </xf>
    <xf numFmtId="0" fontId="0" fillId="0" borderId="0" xfId="0" applyAlignment="1" applyProtection="1">
      <alignment wrapText="1"/>
    </xf>
    <xf numFmtId="0" fontId="8" fillId="0" borderId="25" xfId="0" applyFont="1" applyFill="1" applyBorder="1" applyAlignment="1" applyProtection="1">
      <alignment vertical="center"/>
    </xf>
    <xf numFmtId="0" fontId="4" fillId="0" borderId="19" xfId="0" applyFont="1" applyBorder="1" applyAlignment="1" applyProtection="1">
      <alignment horizontal="left" vertical="center"/>
    </xf>
    <xf numFmtId="0" fontId="0" fillId="0" borderId="0" xfId="0" applyAlignment="1" applyProtection="1">
      <alignment horizontal="left" vertical="center"/>
    </xf>
    <xf numFmtId="0" fontId="23" fillId="0" borderId="0" xfId="0" applyFont="1" applyBorder="1" applyAlignment="1" applyProtection="1">
      <alignment horizontal="left" vertical="center" wrapText="1" indent="2"/>
    </xf>
    <xf numFmtId="0" fontId="39" fillId="0" borderId="0" xfId="0" applyFont="1" applyBorder="1" applyAlignment="1" applyProtection="1">
      <alignment horizontal="center" vertical="center" wrapText="1"/>
    </xf>
    <xf numFmtId="0" fontId="45" fillId="0" borderId="0" xfId="0" applyFont="1" applyAlignment="1" applyProtection="1">
      <alignment horizontal="left" vertical="top" wrapText="1"/>
    </xf>
    <xf numFmtId="0" fontId="45" fillId="0" borderId="0" xfId="0" applyFont="1" applyAlignment="1" applyProtection="1">
      <alignment horizontal="center" vertical="top" wrapText="1"/>
    </xf>
    <xf numFmtId="0" fontId="45" fillId="0" borderId="0" xfId="0" applyFont="1" applyAlignment="1" applyProtection="1">
      <alignment horizontal="right"/>
    </xf>
    <xf numFmtId="0" fontId="46" fillId="0" borderId="3" xfId="0" applyFont="1" applyBorder="1" applyAlignment="1" applyProtection="1">
      <alignment horizontal="center" vertical="center" wrapText="1"/>
    </xf>
    <xf numFmtId="0" fontId="46" fillId="0" borderId="0" xfId="0" applyFont="1" applyBorder="1" applyAlignment="1" applyProtection="1">
      <alignment horizontal="center" vertical="center" wrapText="1"/>
    </xf>
    <xf numFmtId="0" fontId="45" fillId="0" borderId="0" xfId="0" applyFont="1" applyProtection="1"/>
    <xf numFmtId="0" fontId="4" fillId="0" borderId="0" xfId="0" applyFont="1" applyBorder="1" applyAlignment="1" applyProtection="1">
      <alignment horizontal="center" vertical="center" wrapText="1"/>
    </xf>
    <xf numFmtId="0" fontId="4" fillId="0" borderId="0" xfId="0" applyFont="1" applyProtection="1"/>
    <xf numFmtId="0" fontId="4" fillId="0" borderId="0" xfId="0" applyFont="1" applyAlignment="1" applyProtection="1">
      <alignment horizontal="left"/>
    </xf>
    <xf numFmtId="0" fontId="45" fillId="0" borderId="0" xfId="0" applyFont="1" applyBorder="1" applyAlignment="1" applyProtection="1">
      <alignment horizontal="left" vertical="top" wrapText="1"/>
    </xf>
    <xf numFmtId="0" fontId="45" fillId="0" borderId="0" xfId="0" applyFont="1" applyBorder="1" applyAlignment="1" applyProtection="1">
      <alignment horizontal="center" vertical="top" wrapText="1"/>
    </xf>
    <xf numFmtId="0" fontId="45" fillId="0" borderId="0" xfId="0" applyFont="1" applyBorder="1" applyAlignment="1" applyProtection="1">
      <alignment horizontal="right"/>
    </xf>
    <xf numFmtId="0" fontId="5" fillId="0" borderId="3" xfId="0" applyFont="1" applyBorder="1" applyAlignment="1" applyProtection="1">
      <alignment horizontal="left" vertical="center" wrapText="1"/>
    </xf>
    <xf numFmtId="164" fontId="5" fillId="0" borderId="16" xfId="0" applyNumberFormat="1" applyFont="1" applyBorder="1" applyAlignment="1" applyProtection="1">
      <alignment horizontal="center" vertical="center" wrapText="1"/>
    </xf>
    <xf numFmtId="164" fontId="2" fillId="0" borderId="38" xfId="5" applyNumberFormat="1" applyFont="1" applyBorder="1" applyAlignment="1" applyProtection="1">
      <alignment horizontal="center" vertical="center"/>
    </xf>
    <xf numFmtId="164" fontId="2" fillId="0" borderId="36" xfId="5" applyNumberFormat="1" applyFont="1" applyBorder="1" applyAlignment="1" applyProtection="1">
      <alignment horizontal="center" vertical="center"/>
    </xf>
    <xf numFmtId="164" fontId="2" fillId="0" borderId="37" xfId="5" applyNumberFormat="1" applyFont="1" applyBorder="1" applyAlignment="1" applyProtection="1">
      <alignment horizontal="center" vertical="center"/>
    </xf>
    <xf numFmtId="164" fontId="2" fillId="0" borderId="16" xfId="5" applyNumberFormat="1" applyFont="1" applyBorder="1" applyAlignment="1" applyProtection="1">
      <alignment horizontal="center" vertical="center"/>
    </xf>
    <xf numFmtId="164" fontId="2" fillId="0" borderId="38" xfId="6" applyNumberFormat="1" applyFont="1" applyBorder="1" applyAlignment="1" applyProtection="1">
      <alignment horizontal="center" vertical="center" wrapText="1"/>
    </xf>
    <xf numFmtId="164" fontId="2" fillId="0" borderId="36" xfId="6" applyNumberFormat="1" applyFont="1" applyBorder="1" applyAlignment="1" applyProtection="1">
      <alignment horizontal="center" vertical="center" wrapText="1"/>
    </xf>
    <xf numFmtId="164" fontId="2" fillId="0" borderId="37" xfId="6" applyNumberFormat="1" applyFont="1" applyBorder="1" applyAlignment="1" applyProtection="1">
      <alignment horizontal="center" vertical="center" wrapText="1"/>
    </xf>
    <xf numFmtId="164" fontId="5" fillId="0" borderId="17" xfId="0" applyNumberFormat="1" applyFont="1" applyBorder="1" applyAlignment="1" applyProtection="1">
      <alignment horizontal="center" vertical="center" wrapText="1"/>
    </xf>
    <xf numFmtId="0" fontId="5" fillId="0" borderId="62" xfId="0" applyFont="1" applyBorder="1" applyAlignment="1" applyProtection="1">
      <alignment horizontal="center" vertical="center" wrapText="1"/>
    </xf>
    <xf numFmtId="164" fontId="5" fillId="0" borderId="16" xfId="5" applyNumberFormat="1" applyFont="1" applyBorder="1" applyAlignment="1" applyProtection="1">
      <alignment horizontal="center" vertical="center"/>
    </xf>
    <xf numFmtId="164" fontId="5" fillId="0" borderId="16" xfId="5" applyNumberFormat="1" applyFont="1" applyBorder="1" applyAlignment="1" applyProtection="1">
      <alignment horizontal="center" vertical="center" wrapText="1"/>
    </xf>
    <xf numFmtId="164" fontId="2" fillId="0" borderId="63" xfId="5" applyNumberFormat="1" applyFont="1" applyBorder="1" applyAlignment="1" applyProtection="1">
      <alignment horizontal="center"/>
    </xf>
    <xf numFmtId="0" fontId="41" fillId="3" borderId="60" xfId="0" applyFont="1" applyFill="1" applyBorder="1" applyAlignment="1" applyProtection="1">
      <alignment horizontal="center" vertical="center"/>
    </xf>
    <xf numFmtId="0" fontId="41" fillId="3" borderId="61" xfId="0" applyFont="1" applyFill="1" applyBorder="1" applyAlignment="1" applyProtection="1">
      <alignment horizontal="center" vertical="center"/>
    </xf>
    <xf numFmtId="9" fontId="2" fillId="0" borderId="0" xfId="5" applyFont="1" applyProtection="1"/>
    <xf numFmtId="0" fontId="5" fillId="0" borderId="0" xfId="0" applyFont="1" applyBorder="1" applyAlignment="1" applyProtection="1">
      <alignment vertical="center" wrapText="1"/>
    </xf>
    <xf numFmtId="164" fontId="2" fillId="0" borderId="41" xfId="6" applyNumberFormat="1" applyFont="1" applyBorder="1" applyAlignment="1" applyProtection="1">
      <alignment horizontal="center" vertical="center" wrapText="1"/>
    </xf>
    <xf numFmtId="0" fontId="64" fillId="0" borderId="26" xfId="0" applyFont="1" applyBorder="1" applyAlignment="1" applyProtection="1">
      <alignment horizontal="left" vertical="top" wrapText="1"/>
    </xf>
    <xf numFmtId="0" fontId="57" fillId="0" borderId="0" xfId="0" applyFont="1" applyFill="1" applyBorder="1" applyAlignment="1" applyProtection="1">
      <alignment horizontal="left" vertical="center"/>
    </xf>
    <xf numFmtId="0" fontId="57" fillId="0" borderId="0" xfId="0" applyFont="1" applyFill="1" applyBorder="1" applyAlignment="1" applyProtection="1">
      <alignment horizontal="left" vertical="center" wrapText="1"/>
    </xf>
    <xf numFmtId="9" fontId="36" fillId="0" borderId="0" xfId="0" applyNumberFormat="1" applyFont="1" applyBorder="1" applyAlignment="1" applyProtection="1">
      <alignment vertical="center"/>
    </xf>
    <xf numFmtId="9" fontId="75" fillId="0" borderId="0" xfId="0" applyNumberFormat="1" applyFont="1" applyBorder="1" applyAlignment="1" applyProtection="1">
      <alignment horizontal="right" vertical="top" textRotation="90"/>
    </xf>
    <xf numFmtId="9" fontId="75" fillId="0" borderId="0" xfId="0" applyNumberFormat="1" applyFont="1" applyBorder="1" applyAlignment="1" applyProtection="1">
      <alignment horizontal="right" vertical="center" textRotation="90"/>
    </xf>
    <xf numFmtId="0" fontId="5" fillId="0" borderId="27" xfId="0" applyFont="1" applyBorder="1" applyAlignment="1" applyProtection="1">
      <alignment vertical="center" wrapText="1"/>
    </xf>
    <xf numFmtId="0" fontId="5" fillId="0" borderId="30" xfId="0" applyFont="1" applyBorder="1" applyAlignment="1" applyProtection="1">
      <alignment vertical="center" wrapText="1"/>
    </xf>
    <xf numFmtId="0" fontId="57" fillId="0" borderId="0" xfId="0" applyFont="1" applyFill="1" applyBorder="1" applyAlignment="1" applyProtection="1">
      <alignment vertical="center"/>
    </xf>
    <xf numFmtId="164" fontId="39" fillId="0" borderId="16" xfId="5" applyNumberFormat="1" applyFont="1" applyBorder="1" applyAlignment="1" applyProtection="1">
      <alignment horizontal="center" vertical="center"/>
    </xf>
    <xf numFmtId="164" fontId="39" fillId="0" borderId="57" xfId="5" applyNumberFormat="1" applyFont="1" applyBorder="1" applyAlignment="1" applyProtection="1">
      <alignment horizontal="center"/>
    </xf>
    <xf numFmtId="0" fontId="2" fillId="0" borderId="107" xfId="0" applyFont="1" applyBorder="1" applyAlignment="1" applyProtection="1">
      <alignment horizontal="center" vertical="center" wrapText="1"/>
      <protection locked="0"/>
    </xf>
    <xf numFmtId="0" fontId="2" fillId="0" borderId="108" xfId="0" applyFont="1" applyBorder="1" applyAlignment="1" applyProtection="1">
      <alignment horizontal="center" vertical="center" wrapText="1"/>
      <protection locked="0"/>
    </xf>
    <xf numFmtId="0" fontId="5" fillId="0" borderId="140" xfId="0" applyFont="1" applyBorder="1" applyAlignment="1" applyProtection="1">
      <alignment horizontal="center" vertical="center" wrapText="1"/>
    </xf>
    <xf numFmtId="9" fontId="36" fillId="0" borderId="160" xfId="0" applyNumberFormat="1" applyFont="1" applyBorder="1" applyAlignment="1" applyProtection="1">
      <alignment vertical="center" wrapText="1"/>
    </xf>
    <xf numFmtId="9" fontId="36" fillId="0" borderId="0" xfId="0" applyNumberFormat="1" applyFont="1" applyBorder="1" applyAlignment="1" applyProtection="1">
      <alignment vertical="center" wrapText="1"/>
    </xf>
    <xf numFmtId="0" fontId="77" fillId="0" borderId="2" xfId="0" applyFont="1" applyFill="1" applyBorder="1" applyProtection="1">
      <protection locked="0"/>
    </xf>
    <xf numFmtId="0" fontId="2" fillId="0" borderId="182" xfId="0" applyFont="1" applyBorder="1" applyAlignment="1" applyProtection="1">
      <alignment vertical="center" wrapText="1"/>
    </xf>
    <xf numFmtId="0" fontId="2" fillId="0" borderId="89" xfId="0" applyFont="1" applyFill="1" applyBorder="1" applyAlignment="1" applyProtection="1">
      <alignment horizontal="center" vertical="center" wrapText="1"/>
      <protection locked="0"/>
    </xf>
    <xf numFmtId="0" fontId="2" fillId="0" borderId="91" xfId="0" applyFont="1" applyFill="1" applyBorder="1" applyAlignment="1" applyProtection="1">
      <alignment horizontal="center" vertical="center" wrapText="1"/>
      <protection locked="0"/>
    </xf>
    <xf numFmtId="9" fontId="2" fillId="0" borderId="0" xfId="5" applyFont="1" applyBorder="1" applyAlignment="1" applyProtection="1">
      <alignment vertical="center" wrapText="1"/>
    </xf>
    <xf numFmtId="0" fontId="5" fillId="0" borderId="192" xfId="0" applyFont="1" applyBorder="1" applyAlignment="1" applyProtection="1">
      <alignment horizontal="center" vertical="center" wrapText="1"/>
    </xf>
    <xf numFmtId="9" fontId="2" fillId="0" borderId="0" xfId="5" applyFont="1" applyBorder="1" applyAlignment="1" applyProtection="1">
      <alignment horizontal="center" vertical="center" wrapText="1"/>
    </xf>
    <xf numFmtId="0" fontId="2" fillId="0" borderId="0" xfId="0" applyFont="1" applyBorder="1" applyAlignment="1" applyProtection="1">
      <alignment horizontal="center" vertical="center"/>
    </xf>
    <xf numFmtId="9" fontId="36" fillId="0" borderId="0" xfId="0" applyNumberFormat="1" applyFont="1" applyBorder="1" applyAlignment="1" applyProtection="1">
      <alignment horizontal="center" vertical="center" wrapText="1"/>
    </xf>
    <xf numFmtId="0" fontId="12" fillId="0" borderId="0" xfId="0" applyFont="1" applyAlignment="1" applyProtection="1">
      <alignment horizontal="center" vertical="center" wrapText="1"/>
    </xf>
    <xf numFmtId="0" fontId="5" fillId="0" borderId="28" xfId="0" applyFont="1" applyBorder="1" applyAlignment="1" applyProtection="1">
      <alignment horizontal="center" vertical="center" wrapText="1"/>
    </xf>
    <xf numFmtId="0" fontId="2" fillId="0" borderId="0" xfId="0" applyFont="1" applyBorder="1" applyAlignment="1" applyProtection="1">
      <alignment horizontal="left"/>
    </xf>
    <xf numFmtId="0" fontId="6" fillId="0" borderId="31" xfId="0" applyFont="1" applyBorder="1" applyAlignment="1" applyProtection="1">
      <alignment horizontal="left"/>
    </xf>
    <xf numFmtId="0" fontId="4" fillId="0" borderId="0" xfId="0" applyFont="1" applyAlignment="1" applyProtection="1">
      <alignment horizontal="left" vertical="center" wrapText="1"/>
    </xf>
    <xf numFmtId="0" fontId="5" fillId="0" borderId="0" xfId="4" applyFont="1" applyBorder="1" applyAlignment="1" applyProtection="1">
      <alignment horizontal="left" vertical="center" wrapText="1"/>
    </xf>
    <xf numFmtId="0" fontId="2" fillId="0" borderId="0" xfId="4" applyFont="1" applyBorder="1" applyAlignment="1" applyProtection="1">
      <alignment horizontal="left" vertical="center" wrapText="1"/>
    </xf>
    <xf numFmtId="0" fontId="6" fillId="0" borderId="0" xfId="4" applyFont="1" applyBorder="1" applyAlignment="1" applyProtection="1">
      <alignment horizontal="left" vertical="center" wrapText="1"/>
    </xf>
    <xf numFmtId="0" fontId="66" fillId="0" borderId="118" xfId="3" applyFont="1" applyFill="1" applyBorder="1" applyAlignment="1" applyProtection="1">
      <alignment horizontal="center" vertical="top" wrapText="1"/>
      <protection locked="0"/>
    </xf>
    <xf numFmtId="0" fontId="35" fillId="0" borderId="119" xfId="0" applyFont="1" applyFill="1" applyBorder="1" applyAlignment="1" applyProtection="1">
      <alignment horizontal="center" vertical="top" wrapText="1"/>
      <protection locked="0"/>
    </xf>
    <xf numFmtId="0" fontId="35" fillId="0" borderId="120" xfId="0" applyFont="1" applyFill="1" applyBorder="1" applyAlignment="1" applyProtection="1">
      <alignment horizontal="center" vertical="top" wrapText="1"/>
      <protection locked="0"/>
    </xf>
    <xf numFmtId="9" fontId="2" fillId="0" borderId="97" xfId="5" applyFont="1" applyBorder="1" applyAlignment="1" applyProtection="1">
      <alignment horizontal="center" vertical="center" wrapText="1"/>
    </xf>
    <xf numFmtId="9" fontId="2" fillId="0" borderId="121" xfId="5" applyFont="1" applyBorder="1" applyAlignment="1" applyProtection="1">
      <alignment horizontal="center" vertical="center" wrapText="1"/>
    </xf>
    <xf numFmtId="0" fontId="57" fillId="4" borderId="126" xfId="0" applyFont="1" applyFill="1" applyBorder="1" applyAlignment="1" applyProtection="1">
      <alignment horizontal="left" vertical="center" wrapText="1"/>
    </xf>
    <xf numFmtId="0" fontId="57" fillId="4" borderId="127" xfId="0" applyFont="1" applyFill="1" applyBorder="1" applyAlignment="1" applyProtection="1">
      <alignment horizontal="left" vertical="center" wrapText="1"/>
    </xf>
    <xf numFmtId="0" fontId="57" fillId="4" borderId="128" xfId="0" applyFont="1" applyFill="1" applyBorder="1" applyAlignment="1" applyProtection="1">
      <alignment horizontal="left" vertical="center" wrapText="1"/>
    </xf>
    <xf numFmtId="9" fontId="36" fillId="0" borderId="107" xfId="0" applyNumberFormat="1" applyFont="1" applyBorder="1" applyAlignment="1" applyProtection="1">
      <alignment horizontal="center" vertical="center" wrapText="1"/>
    </xf>
    <xf numFmtId="9" fontId="36" fillId="0" borderId="92" xfId="0" applyNumberFormat="1" applyFont="1" applyBorder="1" applyAlignment="1" applyProtection="1">
      <alignment horizontal="center" vertical="center"/>
    </xf>
    <xf numFmtId="9" fontId="36" fillId="0" borderId="92" xfId="0" applyNumberFormat="1" applyFont="1" applyBorder="1" applyAlignment="1" applyProtection="1">
      <alignment horizontal="center" vertical="center" wrapText="1"/>
    </xf>
    <xf numFmtId="9" fontId="36" fillId="0" borderId="113" xfId="0" applyNumberFormat="1" applyFont="1" applyBorder="1" applyAlignment="1" applyProtection="1">
      <alignment horizontal="center" vertical="center" wrapText="1"/>
    </xf>
    <xf numFmtId="0" fontId="2" fillId="0" borderId="53" xfId="0" applyFont="1" applyBorder="1" applyAlignment="1" applyProtection="1">
      <alignment horizontal="left" vertical="center"/>
    </xf>
    <xf numFmtId="0" fontId="2" fillId="0" borderId="75" xfId="0" applyFont="1" applyBorder="1" applyAlignment="1" applyProtection="1">
      <alignment horizontal="left" vertical="center"/>
    </xf>
    <xf numFmtId="0" fontId="2" fillId="0" borderId="54" xfId="0" applyFont="1" applyBorder="1" applyAlignment="1" applyProtection="1">
      <alignment horizontal="left" vertical="center"/>
    </xf>
    <xf numFmtId="0" fontId="2" fillId="0" borderId="66" xfId="0" applyFont="1" applyBorder="1" applyAlignment="1" applyProtection="1">
      <alignment horizontal="left" vertical="center"/>
    </xf>
    <xf numFmtId="0" fontId="5" fillId="0" borderId="27" xfId="0" applyFont="1" applyFill="1" applyBorder="1" applyAlignment="1" applyProtection="1">
      <alignment horizontal="left" vertical="center"/>
    </xf>
    <xf numFmtId="0" fontId="5" fillId="0" borderId="30" xfId="0" applyFont="1" applyFill="1" applyBorder="1" applyAlignment="1" applyProtection="1">
      <alignment horizontal="left" vertical="center"/>
    </xf>
    <xf numFmtId="0" fontId="5" fillId="0" borderId="168" xfId="0" applyFont="1" applyBorder="1" applyAlignment="1" applyProtection="1">
      <alignment horizontal="center" vertical="center" wrapText="1"/>
    </xf>
    <xf numFmtId="0" fontId="5" fillId="0" borderId="169" xfId="0" applyFont="1" applyBorder="1" applyAlignment="1" applyProtection="1">
      <alignment horizontal="center" vertical="center" wrapText="1"/>
    </xf>
    <xf numFmtId="0" fontId="5" fillId="0" borderId="170" xfId="0" applyFont="1" applyBorder="1" applyAlignment="1" applyProtection="1">
      <alignment horizontal="center" vertical="center" wrapText="1"/>
    </xf>
    <xf numFmtId="0" fontId="57" fillId="4" borderId="126" xfId="0" applyFont="1" applyFill="1" applyBorder="1" applyAlignment="1" applyProtection="1">
      <alignment horizontal="center" vertical="center"/>
    </xf>
    <xf numFmtId="0" fontId="57" fillId="4" borderId="127" xfId="0" applyFont="1" applyFill="1" applyBorder="1" applyAlignment="1" applyProtection="1">
      <alignment horizontal="center" vertical="center"/>
    </xf>
    <xf numFmtId="0" fontId="57" fillId="4" borderId="128" xfId="0" applyFont="1" applyFill="1" applyBorder="1" applyAlignment="1" applyProtection="1">
      <alignment horizontal="center" vertical="center"/>
    </xf>
    <xf numFmtId="0" fontId="5" fillId="0" borderId="107" xfId="0" applyFont="1" applyBorder="1" applyAlignment="1" applyProtection="1">
      <alignment horizontal="center" vertical="center" wrapText="1"/>
    </xf>
    <xf numFmtId="0" fontId="5" fillId="0" borderId="92" xfId="0" applyFont="1" applyBorder="1" applyAlignment="1" applyProtection="1">
      <alignment horizontal="center" vertical="center" wrapText="1"/>
    </xf>
    <xf numFmtId="0" fontId="5" fillId="0" borderId="113" xfId="0" applyFont="1" applyBorder="1" applyAlignment="1" applyProtection="1">
      <alignment horizontal="center" vertical="center" wrapText="1"/>
    </xf>
    <xf numFmtId="9" fontId="2" fillId="0" borderId="140" xfId="5" applyFont="1" applyBorder="1" applyAlignment="1" applyProtection="1">
      <alignment horizontal="center" vertical="center" wrapText="1"/>
    </xf>
    <xf numFmtId="9" fontId="2" fillId="0" borderId="160" xfId="5" applyFont="1" applyBorder="1" applyAlignment="1" applyProtection="1">
      <alignment horizontal="center" vertical="center" wrapText="1"/>
    </xf>
    <xf numFmtId="9" fontId="2" fillId="0" borderId="149" xfId="5" applyFont="1" applyBorder="1" applyAlignment="1" applyProtection="1">
      <alignment horizontal="center" vertical="center" wrapText="1"/>
    </xf>
    <xf numFmtId="9" fontId="2" fillId="0" borderId="150" xfId="5" applyFont="1" applyBorder="1" applyAlignment="1" applyProtection="1">
      <alignment horizontal="center" vertical="center" wrapText="1"/>
    </xf>
    <xf numFmtId="9" fontId="2" fillId="0" borderId="161" xfId="5" applyFont="1" applyBorder="1" applyAlignment="1" applyProtection="1">
      <alignment horizontal="center" vertical="center" wrapText="1"/>
    </xf>
    <xf numFmtId="9" fontId="2" fillId="0" borderId="98" xfId="5" applyFont="1" applyBorder="1" applyAlignment="1" applyProtection="1">
      <alignment horizontal="center" vertical="center" wrapText="1"/>
    </xf>
    <xf numFmtId="9" fontId="2" fillId="0" borderId="122" xfId="5" applyFont="1" applyBorder="1" applyAlignment="1" applyProtection="1">
      <alignment horizontal="center" vertical="center" wrapText="1"/>
    </xf>
    <xf numFmtId="9" fontId="2" fillId="0" borderId="99" xfId="5" applyFont="1" applyBorder="1" applyAlignment="1" applyProtection="1">
      <alignment horizontal="center" vertical="center" wrapText="1"/>
    </xf>
    <xf numFmtId="9" fontId="2" fillId="0" borderId="125" xfId="5" applyFont="1" applyBorder="1" applyAlignment="1" applyProtection="1">
      <alignment horizontal="center" vertical="center" wrapText="1"/>
    </xf>
    <xf numFmtId="9" fontId="36" fillId="0" borderId="113" xfId="0" applyNumberFormat="1" applyFont="1" applyBorder="1" applyAlignment="1" applyProtection="1">
      <alignment horizontal="center" vertical="center"/>
    </xf>
    <xf numFmtId="0" fontId="2" fillId="0" borderId="27" xfId="0" applyFont="1" applyBorder="1" applyAlignment="1" applyProtection="1">
      <alignment horizontal="left" vertical="center" wrapText="1"/>
    </xf>
    <xf numFmtId="0" fontId="2" fillId="0" borderId="30" xfId="0" applyFont="1" applyBorder="1" applyAlignment="1" applyProtection="1">
      <alignment horizontal="left" vertical="center" wrapText="1"/>
    </xf>
    <xf numFmtId="0" fontId="57" fillId="4" borderId="126" xfId="0" applyFont="1" applyFill="1" applyBorder="1" applyAlignment="1" applyProtection="1">
      <alignment horizontal="left" vertical="center"/>
    </xf>
    <xf numFmtId="0" fontId="57" fillId="4" borderId="127" xfId="0" applyFont="1" applyFill="1" applyBorder="1" applyAlignment="1" applyProtection="1">
      <alignment horizontal="left" vertical="center"/>
    </xf>
    <xf numFmtId="0" fontId="57" fillId="4" borderId="128" xfId="0" applyFont="1" applyFill="1" applyBorder="1" applyAlignment="1" applyProtection="1">
      <alignment horizontal="left" vertical="center"/>
    </xf>
    <xf numFmtId="0" fontId="2" fillId="0" borderId="55" xfId="0" applyFont="1" applyBorder="1" applyAlignment="1" applyProtection="1">
      <alignment horizontal="left" vertical="center"/>
    </xf>
    <xf numFmtId="0" fontId="2" fillId="0" borderId="67" xfId="0" applyFont="1" applyBorder="1" applyAlignment="1" applyProtection="1">
      <alignment horizontal="left" vertical="center"/>
    </xf>
    <xf numFmtId="0" fontId="11" fillId="0" borderId="27" xfId="0" applyFont="1" applyBorder="1" applyAlignment="1" applyProtection="1">
      <alignment horizontal="left" vertical="center" wrapText="1"/>
    </xf>
    <xf numFmtId="0" fontId="11" fillId="0" borderId="19" xfId="0" applyFont="1" applyBorder="1" applyAlignment="1" applyProtection="1">
      <alignment horizontal="left" vertical="center" wrapText="1"/>
    </xf>
    <xf numFmtId="0" fontId="11" fillId="0" borderId="30" xfId="0" applyFont="1" applyBorder="1" applyAlignment="1" applyProtection="1">
      <alignment horizontal="left" vertical="center" wrapText="1"/>
    </xf>
    <xf numFmtId="9" fontId="2" fillId="0" borderId="151" xfId="5" applyFont="1" applyBorder="1" applyAlignment="1" applyProtection="1">
      <alignment horizontal="center" vertical="center" wrapText="1"/>
    </xf>
    <xf numFmtId="9" fontId="2" fillId="0" borderId="0" xfId="5" applyFont="1" applyBorder="1" applyAlignment="1" applyProtection="1">
      <alignment horizontal="center" vertical="center" wrapText="1"/>
    </xf>
    <xf numFmtId="9" fontId="36" fillId="0" borderId="140" xfId="0" applyNumberFormat="1" applyFont="1" applyBorder="1" applyAlignment="1" applyProtection="1">
      <alignment horizontal="center" vertical="center" wrapText="1"/>
    </xf>
    <xf numFmtId="9" fontId="36" fillId="0" borderId="160" xfId="0" applyNumberFormat="1" applyFont="1" applyBorder="1" applyAlignment="1" applyProtection="1">
      <alignment horizontal="center" vertical="center" wrapText="1"/>
    </xf>
    <xf numFmtId="9" fontId="36" fillId="0" borderId="161" xfId="0" applyNumberFormat="1" applyFont="1" applyBorder="1" applyAlignment="1" applyProtection="1">
      <alignment horizontal="center" vertical="center" wrapText="1"/>
    </xf>
    <xf numFmtId="9" fontId="36" fillId="0" borderId="175" xfId="0" applyNumberFormat="1" applyFont="1" applyBorder="1" applyAlignment="1" applyProtection="1">
      <alignment horizontal="center" vertical="center" wrapText="1"/>
    </xf>
    <xf numFmtId="9" fontId="36" fillId="0" borderId="0" xfId="0" applyNumberFormat="1" applyFont="1" applyBorder="1" applyAlignment="1" applyProtection="1">
      <alignment horizontal="center" vertical="center" wrapText="1"/>
    </xf>
    <xf numFmtId="9" fontId="36" fillId="0" borderId="176" xfId="0" applyNumberFormat="1" applyFont="1" applyBorder="1" applyAlignment="1" applyProtection="1">
      <alignment horizontal="center" vertical="center" wrapText="1"/>
    </xf>
    <xf numFmtId="9" fontId="36" fillId="0" borderId="141" xfId="0" applyNumberFormat="1" applyFont="1" applyBorder="1" applyAlignment="1" applyProtection="1">
      <alignment horizontal="center" vertical="center" wrapText="1"/>
    </xf>
    <xf numFmtId="9" fontId="36" fillId="0" borderId="114" xfId="0" applyNumberFormat="1" applyFont="1" applyBorder="1" applyAlignment="1" applyProtection="1">
      <alignment horizontal="center" vertical="center" wrapText="1"/>
    </xf>
    <xf numFmtId="9" fontId="36" fillId="0" borderId="147" xfId="0" applyNumberFormat="1" applyFont="1" applyBorder="1" applyAlignment="1" applyProtection="1">
      <alignment horizontal="center" vertical="center" wrapText="1"/>
    </xf>
    <xf numFmtId="0" fontId="53" fillId="4" borderId="126" xfId="0" applyFont="1" applyFill="1" applyBorder="1" applyAlignment="1" applyProtection="1">
      <alignment horizontal="left" vertical="center" wrapText="1"/>
    </xf>
    <xf numFmtId="0" fontId="53" fillId="4" borderId="128" xfId="0" applyFont="1" applyFill="1" applyBorder="1" applyAlignment="1" applyProtection="1">
      <alignment horizontal="left" vertical="center" wrapText="1"/>
    </xf>
    <xf numFmtId="0" fontId="53" fillId="4" borderId="136" xfId="0" applyFont="1" applyFill="1" applyBorder="1" applyAlignment="1" applyProtection="1">
      <alignment horizontal="left" vertical="center" wrapText="1"/>
    </xf>
    <xf numFmtId="0" fontId="53" fillId="4" borderId="137" xfId="0" applyFont="1" applyFill="1" applyBorder="1" applyAlignment="1" applyProtection="1">
      <alignment horizontal="left" vertical="center" wrapText="1"/>
    </xf>
    <xf numFmtId="0" fontId="57" fillId="0" borderId="126" xfId="0" applyFont="1" applyFill="1" applyBorder="1" applyAlignment="1" applyProtection="1">
      <alignment horizontal="center" vertical="center" wrapText="1"/>
    </xf>
    <xf numFmtId="0" fontId="57" fillId="0" borderId="127" xfId="0" applyFont="1" applyFill="1" applyBorder="1" applyAlignment="1" applyProtection="1">
      <alignment horizontal="center" vertical="center" wrapText="1"/>
    </xf>
    <xf numFmtId="0" fontId="57" fillId="0" borderId="128" xfId="0" applyFont="1" applyFill="1" applyBorder="1" applyAlignment="1" applyProtection="1">
      <alignment horizontal="center" vertical="center" wrapText="1"/>
    </xf>
    <xf numFmtId="0" fontId="53" fillId="4" borderId="138" xfId="0" applyFont="1" applyFill="1" applyBorder="1" applyAlignment="1" applyProtection="1">
      <alignment horizontal="left" vertical="center" wrapText="1"/>
    </xf>
    <xf numFmtId="0" fontId="53" fillId="4" borderId="139" xfId="0" applyFont="1" applyFill="1" applyBorder="1" applyAlignment="1" applyProtection="1">
      <alignment horizontal="left" vertical="center" wrapText="1"/>
    </xf>
    <xf numFmtId="0" fontId="53" fillId="4" borderId="126" xfId="0" applyFont="1" applyFill="1" applyBorder="1" applyAlignment="1" applyProtection="1">
      <alignment horizontal="left" vertical="center"/>
    </xf>
    <xf numFmtId="0" fontId="53" fillId="4" borderId="128" xfId="0" applyFont="1" applyFill="1" applyBorder="1" applyAlignment="1" applyProtection="1">
      <alignment horizontal="left" vertical="center"/>
    </xf>
    <xf numFmtId="0" fontId="57" fillId="0" borderId="126" xfId="0" applyFont="1" applyFill="1" applyBorder="1" applyAlignment="1" applyProtection="1">
      <alignment horizontal="center" vertical="center"/>
    </xf>
    <xf numFmtId="0" fontId="57" fillId="0" borderId="127" xfId="0" applyFont="1" applyFill="1" applyBorder="1" applyAlignment="1" applyProtection="1">
      <alignment horizontal="center" vertical="center"/>
    </xf>
    <xf numFmtId="0" fontId="57" fillId="0" borderId="128" xfId="0" applyFont="1" applyFill="1" applyBorder="1" applyAlignment="1" applyProtection="1">
      <alignment horizontal="center" vertical="center"/>
    </xf>
    <xf numFmtId="0" fontId="2" fillId="0" borderId="55" xfId="0" applyFont="1" applyBorder="1" applyAlignment="1" applyProtection="1">
      <alignment vertical="center" wrapText="1"/>
    </xf>
    <xf numFmtId="0" fontId="2" fillId="0" borderId="67" xfId="0" applyFont="1" applyBorder="1" applyAlignment="1" applyProtection="1">
      <alignment vertical="center" wrapText="1"/>
    </xf>
    <xf numFmtId="0" fontId="2" fillId="0" borderId="54" xfId="0" applyFont="1" applyBorder="1" applyAlignment="1" applyProtection="1">
      <alignment vertical="center" wrapText="1"/>
    </xf>
    <xf numFmtId="0" fontId="2" fillId="0" borderId="66" xfId="0" applyFont="1" applyBorder="1" applyAlignment="1" applyProtection="1">
      <alignment vertical="center" wrapText="1"/>
    </xf>
    <xf numFmtId="0" fontId="2" fillId="0" borderId="54" xfId="0" applyFont="1" applyBorder="1" applyAlignment="1" applyProtection="1">
      <alignment horizontal="left" vertical="center" wrapText="1"/>
    </xf>
    <xf numFmtId="0" fontId="2" fillId="0" borderId="57" xfId="0" applyFont="1" applyBorder="1" applyAlignment="1" applyProtection="1">
      <alignment horizontal="left" vertical="center" wrapText="1"/>
    </xf>
    <xf numFmtId="0" fontId="2" fillId="0" borderId="53" xfId="0" applyFont="1" applyBorder="1" applyAlignment="1" applyProtection="1">
      <alignment vertical="center" wrapText="1"/>
    </xf>
    <xf numFmtId="0" fontId="2" fillId="0" borderId="75" xfId="0" applyFont="1" applyBorder="1" applyAlignment="1" applyProtection="1">
      <alignment vertical="center" wrapText="1"/>
    </xf>
    <xf numFmtId="0" fontId="13" fillId="0" borderId="27" xfId="0" applyFont="1" applyBorder="1" applyAlignment="1" applyProtection="1">
      <alignment horizontal="left" vertical="center" wrapText="1"/>
    </xf>
    <xf numFmtId="0" fontId="13" fillId="0" borderId="19" xfId="0" applyFont="1" applyBorder="1" applyAlignment="1" applyProtection="1">
      <alignment horizontal="left" vertical="center" wrapText="1"/>
    </xf>
    <xf numFmtId="0" fontId="13" fillId="0" borderId="30" xfId="0" applyFont="1" applyBorder="1" applyAlignment="1" applyProtection="1">
      <alignment horizontal="left" vertical="center" wrapText="1"/>
    </xf>
    <xf numFmtId="0" fontId="5" fillId="0" borderId="28" xfId="0" applyFont="1" applyBorder="1" applyAlignment="1" applyProtection="1">
      <alignment horizontal="left" vertical="center" wrapText="1"/>
    </xf>
    <xf numFmtId="0" fontId="5" fillId="0" borderId="9" xfId="0" applyFont="1" applyBorder="1" applyAlignment="1" applyProtection="1">
      <alignment horizontal="left" vertical="center" wrapText="1"/>
    </xf>
    <xf numFmtId="0" fontId="5" fillId="0" borderId="27" xfId="0" applyFont="1" applyBorder="1" applyAlignment="1" applyProtection="1">
      <alignment horizontal="left"/>
    </xf>
    <xf numFmtId="0" fontId="5" fillId="0" borderId="19" xfId="0" applyFont="1" applyBorder="1" applyAlignment="1" applyProtection="1">
      <alignment horizontal="left"/>
    </xf>
    <xf numFmtId="0" fontId="2" fillId="0" borderId="26" xfId="0" applyFont="1" applyBorder="1" applyAlignment="1" applyProtection="1">
      <alignment horizontal="left" vertical="center" wrapText="1"/>
    </xf>
    <xf numFmtId="0" fontId="6" fillId="0" borderId="3" xfId="0" applyFont="1" applyBorder="1" applyAlignment="1" applyProtection="1">
      <alignment horizontal="left" vertical="center" wrapText="1"/>
    </xf>
    <xf numFmtId="0" fontId="53" fillId="4" borderId="127" xfId="0" applyFont="1" applyFill="1" applyBorder="1" applyAlignment="1" applyProtection="1">
      <alignment horizontal="left" vertical="center"/>
    </xf>
    <xf numFmtId="0" fontId="2" fillId="0" borderId="0" xfId="0" applyFont="1" applyBorder="1" applyAlignment="1" applyProtection="1">
      <alignment horizontal="center" vertical="center"/>
    </xf>
    <xf numFmtId="9" fontId="2" fillId="0" borderId="146" xfId="5" applyFont="1" applyBorder="1" applyAlignment="1" applyProtection="1">
      <alignment horizontal="center" vertical="center" wrapText="1"/>
    </xf>
    <xf numFmtId="9" fontId="2" fillId="0" borderId="143" xfId="5" applyFont="1" applyBorder="1" applyAlignment="1" applyProtection="1">
      <alignment horizontal="center" vertical="center" wrapText="1"/>
    </xf>
    <xf numFmtId="9" fontId="2" fillId="0" borderId="99" xfId="5" applyFont="1" applyFill="1" applyBorder="1" applyAlignment="1" applyProtection="1">
      <alignment horizontal="center" vertical="center" wrapText="1"/>
    </xf>
    <xf numFmtId="9" fontId="2" fillId="0" borderId="146" xfId="5" applyFont="1" applyFill="1" applyBorder="1" applyAlignment="1" applyProtection="1">
      <alignment horizontal="center" vertical="center" wrapText="1"/>
    </xf>
    <xf numFmtId="9" fontId="2" fillId="0" borderId="125" xfId="5" applyFont="1" applyFill="1" applyBorder="1" applyAlignment="1" applyProtection="1">
      <alignment horizontal="center" vertical="center" wrapText="1"/>
    </xf>
    <xf numFmtId="9" fontId="2" fillId="0" borderId="98" xfId="5" applyFont="1" applyFill="1" applyBorder="1" applyAlignment="1" applyProtection="1">
      <alignment horizontal="center" vertical="center" wrapText="1"/>
    </xf>
    <xf numFmtId="9" fontId="2" fillId="0" borderId="143" xfId="5" applyFont="1" applyFill="1" applyBorder="1" applyAlignment="1" applyProtection="1">
      <alignment horizontal="center" vertical="center" wrapText="1"/>
    </xf>
    <xf numFmtId="9" fontId="2" fillId="0" borderId="122" xfId="5" applyFont="1" applyFill="1" applyBorder="1" applyAlignment="1" applyProtection="1">
      <alignment horizontal="center" vertical="center" wrapText="1"/>
    </xf>
    <xf numFmtId="9" fontId="2" fillId="0" borderId="97" xfId="5" applyFont="1" applyFill="1" applyBorder="1" applyAlignment="1" applyProtection="1">
      <alignment horizontal="center" vertical="center" wrapText="1"/>
    </xf>
    <xf numFmtId="9" fontId="2" fillId="0" borderId="142" xfId="5" applyFont="1" applyFill="1" applyBorder="1" applyAlignment="1" applyProtection="1">
      <alignment horizontal="center" vertical="center" wrapText="1"/>
    </xf>
    <xf numFmtId="9" fontId="2" fillId="0" borderId="121" xfId="5" applyFont="1" applyFill="1" applyBorder="1" applyAlignment="1" applyProtection="1">
      <alignment horizontal="center" vertical="center" wrapText="1"/>
    </xf>
    <xf numFmtId="0" fontId="5" fillId="0" borderId="27" xfId="0" applyFont="1" applyBorder="1" applyAlignment="1" applyProtection="1">
      <alignment horizontal="center" vertical="center"/>
    </xf>
    <xf numFmtId="0" fontId="5" fillId="0" borderId="19" xfId="0" applyFont="1" applyBorder="1" applyAlignment="1" applyProtection="1">
      <alignment horizontal="center" vertical="center"/>
    </xf>
    <xf numFmtId="0" fontId="5" fillId="0" borderId="3" xfId="0" applyFont="1" applyBorder="1" applyAlignment="1" applyProtection="1">
      <alignment horizontal="center" vertical="center"/>
    </xf>
    <xf numFmtId="0" fontId="2" fillId="0" borderId="27" xfId="0" applyFont="1" applyBorder="1" applyAlignment="1" applyProtection="1">
      <alignment horizontal="center" vertical="center"/>
    </xf>
    <xf numFmtId="0" fontId="2" fillId="0" borderId="30" xfId="0" applyFont="1" applyBorder="1" applyAlignment="1" applyProtection="1">
      <alignment horizontal="center" vertical="center"/>
    </xf>
    <xf numFmtId="0" fontId="5" fillId="0" borderId="80" xfId="0" applyFont="1" applyBorder="1" applyAlignment="1" applyProtection="1">
      <alignment horizontal="left" vertical="center" wrapText="1"/>
    </xf>
    <xf numFmtId="0" fontId="53" fillId="4" borderId="136" xfId="0" applyFont="1" applyFill="1" applyBorder="1" applyAlignment="1" applyProtection="1">
      <alignment horizontal="left" vertical="center"/>
    </xf>
    <xf numFmtId="0" fontId="53" fillId="4" borderId="137" xfId="0" applyFont="1" applyFill="1" applyBorder="1" applyAlignment="1" applyProtection="1">
      <alignment horizontal="left" vertical="center"/>
    </xf>
    <xf numFmtId="0" fontId="2" fillId="0" borderId="57" xfId="0" applyFont="1" applyBorder="1" applyAlignment="1" applyProtection="1">
      <alignment horizontal="left" vertical="center"/>
    </xf>
    <xf numFmtId="0" fontId="5" fillId="0" borderId="123" xfId="0" applyFont="1" applyBorder="1" applyAlignment="1" applyProtection="1">
      <alignment horizontal="center" vertical="center" wrapText="1"/>
    </xf>
    <xf numFmtId="0" fontId="5" fillId="0" borderId="148" xfId="0" applyFont="1" applyBorder="1" applyAlignment="1" applyProtection="1">
      <alignment horizontal="center" vertical="center" wrapText="1"/>
    </xf>
    <xf numFmtId="0" fontId="5" fillId="0" borderId="124" xfId="0" applyFont="1" applyBorder="1" applyAlignment="1" applyProtection="1">
      <alignment horizontal="center" vertical="center" wrapText="1"/>
    </xf>
    <xf numFmtId="0" fontId="2" fillId="0" borderId="63" xfId="0" applyFont="1" applyBorder="1" applyAlignment="1" applyProtection="1">
      <alignment horizontal="left" vertical="center"/>
    </xf>
    <xf numFmtId="0" fontId="5" fillId="0" borderId="19" xfId="0" applyFont="1" applyBorder="1" applyAlignment="1" applyProtection="1">
      <alignment horizontal="left" vertical="center" wrapText="1"/>
    </xf>
    <xf numFmtId="0" fontId="5" fillId="0" borderId="30" xfId="0" applyFont="1" applyBorder="1" applyAlignment="1" applyProtection="1">
      <alignment horizontal="left" vertical="center" wrapText="1"/>
    </xf>
    <xf numFmtId="0" fontId="2" fillId="0" borderId="48" xfId="0" applyFont="1" applyBorder="1" applyAlignment="1" applyProtection="1">
      <alignment horizontal="left" vertical="center"/>
    </xf>
    <xf numFmtId="0" fontId="2" fillId="0" borderId="26" xfId="0" applyFont="1" applyBorder="1" applyAlignment="1" applyProtection="1">
      <alignment horizontal="left" vertical="center"/>
    </xf>
    <xf numFmtId="0" fontId="2" fillId="0" borderId="56" xfId="0" applyFont="1" applyBorder="1" applyAlignment="1" applyProtection="1">
      <alignment horizontal="left" vertical="center"/>
    </xf>
    <xf numFmtId="0" fontId="53" fillId="0" borderId="140" xfId="0" applyFont="1" applyFill="1" applyBorder="1" applyAlignment="1" applyProtection="1">
      <alignment horizontal="center" vertical="center" wrapText="1"/>
    </xf>
    <xf numFmtId="0" fontId="53" fillId="0" borderId="141" xfId="0" applyFont="1" applyFill="1" applyBorder="1" applyAlignment="1" applyProtection="1">
      <alignment horizontal="center" vertical="center" wrapText="1"/>
    </xf>
    <xf numFmtId="0" fontId="53" fillId="4" borderId="126" xfId="0" applyFont="1" applyFill="1" applyBorder="1" applyAlignment="1" applyProtection="1">
      <alignment horizontal="center" vertical="center" wrapText="1"/>
    </xf>
    <xf numFmtId="0" fontId="53" fillId="4" borderId="128" xfId="0" applyFont="1" applyFill="1" applyBorder="1" applyAlignment="1" applyProtection="1">
      <alignment horizontal="center" vertical="center" wrapText="1"/>
    </xf>
    <xf numFmtId="0" fontId="5" fillId="0" borderId="181" xfId="0" applyFont="1" applyBorder="1" applyAlignment="1" applyProtection="1">
      <alignment horizontal="center" vertical="center" wrapText="1"/>
    </xf>
    <xf numFmtId="9" fontId="2" fillId="0" borderId="111" xfId="5" applyFont="1" applyBorder="1" applyAlignment="1" applyProtection="1">
      <alignment horizontal="center" vertical="center" wrapText="1"/>
    </xf>
    <xf numFmtId="9" fontId="2" fillId="0" borderId="144" xfId="5" applyFont="1" applyBorder="1" applyAlignment="1" applyProtection="1">
      <alignment horizontal="center" vertical="center" wrapText="1"/>
    </xf>
    <xf numFmtId="9" fontId="2" fillId="0" borderId="145" xfId="5" applyFont="1" applyBorder="1" applyAlignment="1" applyProtection="1">
      <alignment horizontal="center" vertical="center" wrapText="1"/>
    </xf>
    <xf numFmtId="0" fontId="13" fillId="0" borderId="27" xfId="0" applyFont="1" applyBorder="1" applyAlignment="1" applyProtection="1">
      <alignment horizontal="center" vertical="center" wrapText="1"/>
    </xf>
    <xf numFmtId="0" fontId="13" fillId="0" borderId="19" xfId="0" applyFont="1" applyBorder="1" applyAlignment="1" applyProtection="1">
      <alignment horizontal="center" vertical="center" wrapText="1"/>
    </xf>
    <xf numFmtId="0" fontId="13" fillId="0" borderId="30" xfId="0" applyFont="1" applyBorder="1" applyAlignment="1" applyProtection="1">
      <alignment horizontal="center" vertical="center" wrapText="1"/>
    </xf>
    <xf numFmtId="0" fontId="12" fillId="0" borderId="0" xfId="0" applyFont="1" applyAlignment="1" applyProtection="1">
      <alignment horizontal="center" vertical="center" wrapText="1"/>
    </xf>
    <xf numFmtId="9" fontId="2" fillId="0" borderId="142" xfId="5" applyFont="1" applyBorder="1" applyAlignment="1" applyProtection="1">
      <alignment horizontal="center" vertical="center" wrapText="1"/>
    </xf>
    <xf numFmtId="9" fontId="78" fillId="0" borderId="186" xfId="0" applyNumberFormat="1" applyFont="1" applyBorder="1" applyAlignment="1" applyProtection="1">
      <alignment horizontal="center" vertical="center" wrapText="1"/>
    </xf>
    <xf numFmtId="9" fontId="36" fillId="0" borderId="188" xfId="0" applyNumberFormat="1" applyFont="1" applyBorder="1" applyAlignment="1" applyProtection="1">
      <alignment horizontal="center" vertical="center" wrapText="1"/>
    </xf>
    <xf numFmtId="9" fontId="36" fillId="0" borderId="186" xfId="0" applyNumberFormat="1" applyFont="1" applyBorder="1" applyAlignment="1" applyProtection="1">
      <alignment horizontal="center" vertical="center" wrapText="1"/>
    </xf>
    <xf numFmtId="9" fontId="36" fillId="0" borderId="187" xfId="0" applyNumberFormat="1" applyFont="1" applyBorder="1" applyAlignment="1" applyProtection="1">
      <alignment horizontal="center" vertical="center" wrapText="1"/>
    </xf>
    <xf numFmtId="0" fontId="5" fillId="0" borderId="28" xfId="0" applyFont="1" applyBorder="1" applyAlignment="1" applyProtection="1">
      <alignment horizontal="center" vertical="center" wrapText="1"/>
    </xf>
    <xf numFmtId="0" fontId="5" fillId="0" borderId="9" xfId="0" applyFont="1" applyBorder="1" applyAlignment="1" applyProtection="1">
      <alignment horizontal="center" vertical="center" wrapText="1"/>
    </xf>
    <xf numFmtId="0" fontId="5" fillId="0" borderId="80" xfId="0" applyFont="1" applyBorder="1" applyAlignment="1" applyProtection="1">
      <alignment horizontal="center" vertical="center" wrapText="1"/>
    </xf>
    <xf numFmtId="0" fontId="5" fillId="0" borderId="189" xfId="0" applyFont="1" applyBorder="1" applyAlignment="1" applyProtection="1">
      <alignment horizontal="center" vertical="center" wrapText="1"/>
    </xf>
    <xf numFmtId="0" fontId="5" fillId="0" borderId="190" xfId="0" applyFont="1" applyBorder="1" applyAlignment="1" applyProtection="1">
      <alignment horizontal="center" vertical="center" wrapText="1"/>
    </xf>
    <xf numFmtId="0" fontId="5" fillId="0" borderId="191" xfId="0" applyFont="1" applyBorder="1" applyAlignment="1" applyProtection="1">
      <alignment horizontal="center" vertical="center" wrapText="1"/>
    </xf>
    <xf numFmtId="0" fontId="2" fillId="0" borderId="85" xfId="0" applyFont="1" applyBorder="1" applyAlignment="1" applyProtection="1">
      <alignment horizontal="left"/>
    </xf>
    <xf numFmtId="0" fontId="2" fillId="0" borderId="57" xfId="0" applyFont="1" applyBorder="1" applyAlignment="1" applyProtection="1">
      <alignment horizontal="left"/>
    </xf>
    <xf numFmtId="0" fontId="2" fillId="0" borderId="87" xfId="0" applyFont="1" applyBorder="1" applyAlignment="1" applyProtection="1">
      <alignment horizontal="left"/>
    </xf>
    <xf numFmtId="0" fontId="2" fillId="0" borderId="56" xfId="0" applyFont="1" applyBorder="1" applyAlignment="1" applyProtection="1">
      <alignment horizontal="left"/>
    </xf>
    <xf numFmtId="9" fontId="2" fillId="0" borderId="152" xfId="5" applyFont="1" applyBorder="1" applyAlignment="1" applyProtection="1">
      <alignment horizontal="center" vertical="center" wrapText="1"/>
    </xf>
    <xf numFmtId="9" fontId="2" fillId="0" borderId="153" xfId="5" applyFont="1" applyBorder="1" applyAlignment="1" applyProtection="1">
      <alignment horizontal="center" vertical="center" wrapText="1"/>
    </xf>
    <xf numFmtId="9" fontId="2" fillId="0" borderId="154" xfId="5" applyFont="1" applyBorder="1" applyAlignment="1" applyProtection="1">
      <alignment horizontal="center" vertical="center" wrapText="1"/>
    </xf>
    <xf numFmtId="9" fontId="2" fillId="0" borderId="155" xfId="5" applyFont="1" applyBorder="1" applyAlignment="1" applyProtection="1">
      <alignment horizontal="center" vertical="center" wrapText="1"/>
    </xf>
    <xf numFmtId="9" fontId="2" fillId="0" borderId="156" xfId="5" applyFont="1" applyBorder="1" applyAlignment="1" applyProtection="1">
      <alignment horizontal="center" vertical="center" wrapText="1"/>
    </xf>
    <xf numFmtId="9" fontId="2" fillId="0" borderId="157" xfId="5" applyFont="1" applyBorder="1" applyAlignment="1" applyProtection="1">
      <alignment horizontal="center" vertical="center" wrapText="1"/>
    </xf>
    <xf numFmtId="0" fontId="5" fillId="0" borderId="86" xfId="0" applyFont="1" applyBorder="1" applyAlignment="1" applyProtection="1">
      <alignment horizontal="left"/>
    </xf>
    <xf numFmtId="0" fontId="5" fillId="0" borderId="83" xfId="0" applyFont="1" applyBorder="1" applyAlignment="1" applyProtection="1">
      <alignment horizontal="left"/>
    </xf>
    <xf numFmtId="0" fontId="2" fillId="0" borderId="0" xfId="0" applyFont="1" applyBorder="1" applyAlignment="1" applyProtection="1">
      <alignment horizontal="left"/>
    </xf>
    <xf numFmtId="0" fontId="2" fillId="0" borderId="31" xfId="0" applyFont="1" applyBorder="1" applyAlignment="1" applyProtection="1">
      <alignment horizontal="left"/>
    </xf>
    <xf numFmtId="0" fontId="2" fillId="0" borderId="28" xfId="0" applyFont="1" applyBorder="1" applyAlignment="1" applyProtection="1">
      <alignment horizontal="center" vertical="center" wrapText="1"/>
    </xf>
    <xf numFmtId="0" fontId="2" fillId="0" borderId="80" xfId="0" applyFont="1" applyBorder="1" applyAlignment="1" applyProtection="1">
      <alignment horizontal="center" vertical="center" wrapText="1"/>
    </xf>
    <xf numFmtId="0" fontId="2" fillId="0" borderId="31" xfId="0" applyFont="1" applyBorder="1" applyAlignment="1" applyProtection="1">
      <alignment horizontal="center" vertical="center" wrapText="1"/>
    </xf>
    <xf numFmtId="0" fontId="2" fillId="0" borderId="52" xfId="0" applyFont="1" applyBorder="1" applyAlignment="1" applyProtection="1">
      <alignment horizontal="center" vertical="center" wrapText="1"/>
    </xf>
    <xf numFmtId="0" fontId="2" fillId="0" borderId="26" xfId="0" applyFont="1" applyBorder="1" applyAlignment="1" applyProtection="1">
      <alignment horizontal="center" vertical="center" wrapText="1"/>
    </xf>
    <xf numFmtId="0" fontId="2" fillId="0" borderId="29" xfId="0" applyFont="1" applyBorder="1" applyAlignment="1" applyProtection="1">
      <alignment horizontal="center" vertical="center" wrapText="1"/>
    </xf>
    <xf numFmtId="0" fontId="2" fillId="0" borderId="88" xfId="0" applyFont="1" applyBorder="1" applyAlignment="1" applyProtection="1">
      <alignment horizontal="left"/>
    </xf>
    <xf numFmtId="0" fontId="5" fillId="0" borderId="16" xfId="0" applyFont="1" applyBorder="1" applyAlignment="1" applyProtection="1">
      <alignment horizontal="left" vertical="center" wrapText="1"/>
    </xf>
    <xf numFmtId="0" fontId="2" fillId="0" borderId="16" xfId="0" applyFont="1" applyBorder="1" applyAlignment="1" applyProtection="1">
      <alignment horizontal="left" vertical="center"/>
    </xf>
    <xf numFmtId="0" fontId="5" fillId="0" borderId="27" xfId="0" applyFont="1" applyBorder="1" applyAlignment="1" applyProtection="1">
      <alignment horizontal="left" vertical="center" wrapText="1"/>
    </xf>
    <xf numFmtId="0" fontId="6" fillId="0" borderId="19" xfId="0" applyFont="1" applyBorder="1" applyAlignment="1" applyProtection="1">
      <alignment horizontal="left" vertical="center" wrapText="1"/>
    </xf>
    <xf numFmtId="0" fontId="5" fillId="0" borderId="27" xfId="0" applyFont="1" applyBorder="1" applyAlignment="1" applyProtection="1">
      <alignment horizontal="center" wrapText="1"/>
    </xf>
    <xf numFmtId="0" fontId="5" fillId="0" borderId="19" xfId="0" applyFont="1" applyBorder="1" applyAlignment="1" applyProtection="1">
      <alignment horizontal="center"/>
    </xf>
    <xf numFmtId="0" fontId="5" fillId="0" borderId="30" xfId="0" applyFont="1" applyBorder="1" applyAlignment="1" applyProtection="1">
      <alignment horizontal="center"/>
    </xf>
    <xf numFmtId="0" fontId="11" fillId="0" borderId="28" xfId="0" applyFont="1" applyBorder="1" applyAlignment="1" applyProtection="1">
      <alignment horizontal="center" wrapText="1"/>
    </xf>
    <xf numFmtId="0" fontId="11" fillId="0" borderId="9" xfId="0" applyFont="1" applyBorder="1" applyAlignment="1" applyProtection="1">
      <alignment horizontal="center" wrapText="1"/>
    </xf>
    <xf numFmtId="0" fontId="11" fillId="0" borderId="80" xfId="0" applyFont="1" applyBorder="1" applyAlignment="1" applyProtection="1">
      <alignment horizontal="center" wrapText="1"/>
    </xf>
    <xf numFmtId="0" fontId="6" fillId="0" borderId="31" xfId="0" applyFont="1" applyBorder="1" applyAlignment="1" applyProtection="1">
      <alignment horizontal="left"/>
    </xf>
    <xf numFmtId="0" fontId="6" fillId="0" borderId="0" xfId="0" applyFont="1" applyBorder="1" applyAlignment="1" applyProtection="1">
      <alignment horizontal="left"/>
    </xf>
    <xf numFmtId="0" fontId="8" fillId="0" borderId="27" xfId="0" applyFont="1" applyBorder="1" applyAlignment="1" applyProtection="1">
      <alignment horizontal="center" vertical="center"/>
    </xf>
    <xf numFmtId="0" fontId="8" fillId="0" borderId="19" xfId="0" applyFont="1" applyBorder="1" applyAlignment="1" applyProtection="1">
      <alignment horizontal="center" vertical="center"/>
    </xf>
    <xf numFmtId="0" fontId="8" fillId="0" borderId="30" xfId="0" applyFont="1" applyBorder="1" applyAlignment="1" applyProtection="1">
      <alignment horizontal="center" vertical="center"/>
    </xf>
    <xf numFmtId="0" fontId="25" fillId="0" borderId="27" xfId="0" applyFont="1" applyBorder="1" applyAlignment="1" applyProtection="1">
      <alignment horizontal="center" vertical="top" wrapText="1"/>
    </xf>
    <xf numFmtId="0" fontId="25" fillId="0" borderId="19" xfId="0" applyFont="1" applyBorder="1" applyAlignment="1" applyProtection="1">
      <alignment horizontal="center" vertical="top" wrapText="1"/>
    </xf>
    <xf numFmtId="0" fontId="25" fillId="0" borderId="30" xfId="0" applyFont="1" applyBorder="1" applyAlignment="1" applyProtection="1">
      <alignment horizontal="center" vertical="top" wrapText="1"/>
    </xf>
    <xf numFmtId="0" fontId="5" fillId="0" borderId="17" xfId="0" applyFont="1" applyBorder="1" applyAlignment="1" applyProtection="1">
      <alignment horizontal="left" vertical="center" wrapText="1"/>
    </xf>
    <xf numFmtId="0" fontId="2" fillId="0" borderId="27" xfId="0" applyFont="1" applyBorder="1" applyAlignment="1" applyProtection="1">
      <alignment horizontal="left" vertical="center"/>
    </xf>
    <xf numFmtId="0" fontId="15" fillId="0" borderId="16" xfId="0" applyFont="1" applyBorder="1" applyAlignment="1" applyProtection="1">
      <alignment horizontal="left" vertical="center" wrapText="1"/>
    </xf>
    <xf numFmtId="0" fontId="2" fillId="0" borderId="31" xfId="0" applyFont="1" applyBorder="1" applyAlignment="1" applyProtection="1">
      <alignment horizontal="left" wrapText="1"/>
    </xf>
    <xf numFmtId="0" fontId="2" fillId="0" borderId="3" xfId="0" applyFont="1" applyBorder="1" applyAlignment="1" applyProtection="1">
      <alignment horizontal="left"/>
    </xf>
    <xf numFmtId="0" fontId="6" fillId="0" borderId="52" xfId="0" applyFont="1" applyBorder="1" applyAlignment="1" applyProtection="1">
      <alignment horizontal="left"/>
    </xf>
    <xf numFmtId="0" fontId="45" fillId="0" borderId="16" xfId="0" applyFont="1" applyBorder="1" applyAlignment="1" applyProtection="1">
      <alignment horizontal="center" vertical="center" wrapText="1"/>
    </xf>
    <xf numFmtId="0" fontId="45" fillId="0" borderId="17" xfId="0" applyFont="1" applyBorder="1" applyAlignment="1" applyProtection="1">
      <alignment horizontal="center" vertical="center" wrapText="1"/>
    </xf>
    <xf numFmtId="0" fontId="44" fillId="0" borderId="16" xfId="0" applyFont="1" applyBorder="1" applyAlignment="1" applyProtection="1">
      <alignment horizontal="left" vertical="center" wrapText="1"/>
    </xf>
    <xf numFmtId="0" fontId="44" fillId="0" borderId="27" xfId="0" applyFont="1" applyBorder="1" applyAlignment="1" applyProtection="1">
      <alignment horizontal="left" vertical="center" wrapText="1"/>
    </xf>
    <xf numFmtId="0" fontId="44" fillId="0" borderId="16" xfId="0" applyFont="1" applyBorder="1" applyAlignment="1" applyProtection="1">
      <alignment horizontal="left" vertical="center" wrapText="1" indent="2"/>
    </xf>
    <xf numFmtId="0" fontId="44" fillId="0" borderId="27" xfId="0" applyFont="1" applyBorder="1" applyAlignment="1" applyProtection="1">
      <alignment horizontal="left" vertical="center" wrapText="1" indent="2"/>
    </xf>
    <xf numFmtId="0" fontId="44" fillId="0" borderId="16" xfId="0" applyFont="1" applyBorder="1" applyAlignment="1" applyProtection="1">
      <alignment horizontal="left" vertical="center" wrapText="1" indent="5"/>
    </xf>
    <xf numFmtId="0" fontId="44" fillId="0" borderId="27" xfId="0" applyFont="1" applyBorder="1" applyAlignment="1" applyProtection="1">
      <alignment horizontal="left" vertical="center" wrapText="1" indent="5"/>
    </xf>
    <xf numFmtId="0" fontId="4" fillId="0" borderId="0" xfId="0" applyFont="1" applyAlignment="1" applyProtection="1">
      <alignment horizontal="left" vertical="center" wrapText="1"/>
    </xf>
    <xf numFmtId="0" fontId="39" fillId="0" borderId="0" xfId="0" applyFont="1" applyFill="1" applyAlignment="1" applyProtection="1">
      <alignment horizontal="center" vertical="top" wrapText="1"/>
    </xf>
    <xf numFmtId="0" fontId="22" fillId="0" borderId="0" xfId="0" applyFont="1" applyAlignment="1" applyProtection="1">
      <alignment horizontal="center" vertical="center"/>
    </xf>
    <xf numFmtId="0" fontId="4" fillId="0" borderId="0" xfId="0" applyFont="1" applyAlignment="1" applyProtection="1">
      <alignment horizontal="center" vertical="center" wrapText="1"/>
    </xf>
    <xf numFmtId="0" fontId="5" fillId="0" borderId="0" xfId="0" applyFont="1" applyAlignment="1" applyProtection="1">
      <alignment horizontal="center" vertical="center" wrapText="1"/>
    </xf>
    <xf numFmtId="0" fontId="63" fillId="0" borderId="0" xfId="0" applyFont="1" applyAlignment="1" applyProtection="1">
      <alignment horizontal="center" vertical="center"/>
    </xf>
    <xf numFmtId="0" fontId="44" fillId="0" borderId="17" xfId="0" applyFont="1" applyBorder="1" applyAlignment="1" applyProtection="1">
      <alignment horizontal="left" vertical="center" wrapText="1"/>
    </xf>
    <xf numFmtId="0" fontId="44" fillId="0" borderId="28" xfId="0" applyFont="1" applyBorder="1" applyAlignment="1" applyProtection="1">
      <alignment horizontal="left" vertical="center" wrapText="1"/>
    </xf>
    <xf numFmtId="0" fontId="44" fillId="0" borderId="19" xfId="0" applyFont="1" applyBorder="1" applyAlignment="1" applyProtection="1">
      <alignment horizontal="left" vertical="center" wrapText="1" indent="2"/>
    </xf>
    <xf numFmtId="0" fontId="44" fillId="0" borderId="30" xfId="0" applyFont="1" applyBorder="1" applyAlignment="1" applyProtection="1">
      <alignment horizontal="left" vertical="center" wrapText="1" indent="2"/>
    </xf>
    <xf numFmtId="0" fontId="44" fillId="0" borderId="48" xfId="0" applyFont="1" applyBorder="1" applyAlignment="1" applyProtection="1">
      <alignment horizontal="left" vertical="center" wrapText="1" indent="5"/>
    </xf>
    <xf numFmtId="0" fontId="44" fillId="0" borderId="26" xfId="0" applyFont="1" applyBorder="1" applyAlignment="1" applyProtection="1">
      <alignment horizontal="left" vertical="center" wrapText="1" indent="5"/>
    </xf>
    <xf numFmtId="0" fontId="44" fillId="0" borderId="27" xfId="0" applyFont="1" applyBorder="1" applyAlignment="1" applyProtection="1">
      <alignment horizontal="left" vertical="center" wrapText="1" indent="7"/>
    </xf>
    <xf numFmtId="0" fontId="44" fillId="0" borderId="19" xfId="0" applyFont="1" applyBorder="1" applyAlignment="1" applyProtection="1">
      <alignment horizontal="left" vertical="center" wrapText="1" indent="7"/>
    </xf>
    <xf numFmtId="0" fontId="45" fillId="0" borderId="0" xfId="0" applyFont="1" applyFill="1" applyAlignment="1" applyProtection="1">
      <alignment horizontal="center" vertical="top" wrapText="1"/>
    </xf>
    <xf numFmtId="0" fontId="67" fillId="0" borderId="0" xfId="0" applyFont="1" applyBorder="1" applyAlignment="1" applyProtection="1">
      <alignment horizontal="center" vertical="center" wrapText="1"/>
    </xf>
    <xf numFmtId="0" fontId="2" fillId="2" borderId="0" xfId="0" applyFont="1" applyFill="1" applyBorder="1" applyAlignment="1" applyProtection="1">
      <alignment horizontal="center" wrapText="1"/>
    </xf>
    <xf numFmtId="0" fontId="2" fillId="2" borderId="0" xfId="0" applyFont="1" applyFill="1" applyBorder="1" applyAlignment="1" applyProtection="1">
      <alignment horizontal="center"/>
    </xf>
    <xf numFmtId="0" fontId="35" fillId="0" borderId="115" xfId="0" applyFont="1" applyFill="1" applyBorder="1" applyAlignment="1" applyProtection="1">
      <alignment horizontal="center" vertical="center" wrapText="1"/>
    </xf>
    <xf numFmtId="0" fontId="35" fillId="0" borderId="116" xfId="0" applyFont="1" applyFill="1" applyBorder="1" applyAlignment="1" applyProtection="1">
      <alignment horizontal="center" vertical="center" wrapText="1"/>
    </xf>
    <xf numFmtId="0" fontId="35" fillId="0" borderId="117" xfId="0" applyFont="1" applyFill="1" applyBorder="1" applyAlignment="1" applyProtection="1">
      <alignment horizontal="center" vertical="center" wrapText="1"/>
    </xf>
    <xf numFmtId="0" fontId="2" fillId="0" borderId="0" xfId="0" applyFont="1" applyAlignment="1" applyProtection="1">
      <alignment vertical="top"/>
    </xf>
    <xf numFmtId="0" fontId="2" fillId="0" borderId="0" xfId="0" applyFont="1" applyAlignment="1" applyProtection="1">
      <alignment horizontal="center" vertical="center" wrapText="1"/>
    </xf>
    <xf numFmtId="0" fontId="5" fillId="0" borderId="0" xfId="0" applyFont="1" applyBorder="1" applyAlignment="1" applyProtection="1">
      <alignment horizontal="right" vertical="center"/>
    </xf>
    <xf numFmtId="0" fontId="2" fillId="0" borderId="0" xfId="0" quotePrefix="1" applyFont="1" applyAlignment="1" applyProtection="1">
      <alignment horizontal="center" vertical="center" wrapText="1"/>
    </xf>
    <xf numFmtId="0" fontId="2" fillId="0" borderId="0" xfId="4" applyFont="1" applyAlignment="1" applyProtection="1">
      <alignment horizontal="left" vertical="center" wrapText="1"/>
    </xf>
    <xf numFmtId="0" fontId="2" fillId="0" borderId="0" xfId="0" applyFont="1" applyAlignment="1" applyProtection="1"/>
    <xf numFmtId="0" fontId="5" fillId="0" borderId="0" xfId="0" applyFont="1" applyAlignment="1" applyProtection="1">
      <alignment horizontal="left" vertical="center" wrapText="1"/>
    </xf>
    <xf numFmtId="0" fontId="76" fillId="0" borderId="0" xfId="0" applyFont="1" applyFill="1" applyAlignment="1" applyProtection="1">
      <alignment horizontal="left" vertical="center" wrapText="1"/>
    </xf>
    <xf numFmtId="0" fontId="2" fillId="5" borderId="0" xfId="0" applyFont="1" applyFill="1" applyAlignment="1" applyProtection="1">
      <alignment horizontal="right"/>
    </xf>
    <xf numFmtId="0" fontId="77" fillId="0" borderId="0" xfId="0" applyFont="1" applyFill="1" applyAlignment="1" applyProtection="1">
      <alignment horizontal="center" vertical="center" wrapText="1"/>
    </xf>
    <xf numFmtId="0" fontId="6" fillId="0" borderId="0" xfId="0" applyFont="1" applyAlignment="1" applyProtection="1">
      <alignment horizontal="left"/>
    </xf>
    <xf numFmtId="0" fontId="77" fillId="0" borderId="0" xfId="0" applyFont="1" applyFill="1" applyBorder="1" applyProtection="1"/>
    <xf numFmtId="0" fontId="2" fillId="0" borderId="0" xfId="0" applyFont="1" applyAlignment="1" applyProtection="1">
      <alignment horizontal="right"/>
    </xf>
    <xf numFmtId="0" fontId="2" fillId="0" borderId="0"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9" fillId="0" borderId="3" xfId="0" applyFont="1" applyBorder="1" applyAlignment="1" applyProtection="1">
      <alignment horizontal="left" vertical="center" wrapText="1"/>
    </xf>
    <xf numFmtId="0" fontId="9" fillId="0" borderId="3" xfId="0" applyFont="1" applyBorder="1" applyAlignment="1" applyProtection="1">
      <alignment horizontal="left" vertical="center" wrapText="1"/>
    </xf>
    <xf numFmtId="0" fontId="2" fillId="0" borderId="0" xfId="0" applyFont="1" applyBorder="1" applyAlignment="1" applyProtection="1">
      <alignment horizontal="left" wrapText="1"/>
    </xf>
    <xf numFmtId="0" fontId="9" fillId="0" borderId="3" xfId="0" applyFont="1" applyBorder="1" applyAlignment="1" applyProtection="1">
      <alignment horizontal="left" wrapText="1"/>
    </xf>
    <xf numFmtId="0" fontId="9" fillId="0" borderId="3" xfId="0" applyFont="1" applyBorder="1" applyAlignment="1" applyProtection="1">
      <alignment horizontal="left" wrapText="1"/>
    </xf>
    <xf numFmtId="0" fontId="2" fillId="0" borderId="9" xfId="0" applyFont="1" applyBorder="1" applyAlignment="1" applyProtection="1">
      <alignment horizontal="left"/>
    </xf>
    <xf numFmtId="0" fontId="2" fillId="0" borderId="0" xfId="0" applyFont="1" applyBorder="1" applyAlignment="1" applyProtection="1">
      <alignment horizontal="center"/>
    </xf>
    <xf numFmtId="0" fontId="2" fillId="0" borderId="0" xfId="4" applyFont="1" applyBorder="1" applyAlignment="1" applyProtection="1">
      <alignment vertical="center" wrapText="1"/>
    </xf>
    <xf numFmtId="0" fontId="2" fillId="0" borderId="0" xfId="4" applyFont="1" applyAlignment="1" applyProtection="1">
      <alignment vertical="center" wrapText="1"/>
    </xf>
    <xf numFmtId="0" fontId="2" fillId="0" borderId="0" xfId="4" applyNumberFormat="1" applyFont="1" applyAlignment="1" applyProtection="1">
      <alignment horizontal="left" vertical="center" wrapText="1"/>
    </xf>
    <xf numFmtId="0" fontId="2" fillId="0" borderId="0" xfId="4" applyNumberFormat="1" applyFont="1" applyAlignment="1" applyProtection="1">
      <alignment horizontal="left" wrapText="1"/>
    </xf>
    <xf numFmtId="0" fontId="2" fillId="0" borderId="0" xfId="0" applyFont="1" applyBorder="1" applyAlignment="1" applyProtection="1">
      <alignment vertical="center"/>
    </xf>
    <xf numFmtId="0" fontId="66" fillId="2" borderId="119" xfId="3" applyFont="1" applyFill="1" applyBorder="1" applyAlignment="1" applyProtection="1">
      <alignment horizontal="center" vertical="center" wrapText="1"/>
      <protection locked="0"/>
    </xf>
    <xf numFmtId="0" fontId="2" fillId="2" borderId="119" xfId="0" applyFont="1" applyFill="1" applyBorder="1" applyAlignment="1" applyProtection="1">
      <alignment horizontal="center" vertical="center" wrapText="1"/>
      <protection locked="0"/>
    </xf>
    <xf numFmtId="0" fontId="35" fillId="0" borderId="27" xfId="0" applyFont="1" applyBorder="1" applyAlignment="1" applyProtection="1">
      <alignment horizontal="center" vertical="center" wrapText="1"/>
    </xf>
    <xf numFmtId="0" fontId="35" fillId="0" borderId="30" xfId="0" applyFont="1" applyBorder="1" applyAlignment="1" applyProtection="1">
      <alignment horizontal="center" vertical="center" wrapText="1"/>
    </xf>
    <xf numFmtId="0" fontId="35" fillId="0" borderId="0" xfId="0" applyFont="1" applyBorder="1" applyAlignment="1" applyProtection="1">
      <alignment horizontal="center" vertical="center" wrapText="1"/>
    </xf>
    <xf numFmtId="0" fontId="11" fillId="0" borderId="0" xfId="0" applyFont="1" applyAlignment="1" applyProtection="1">
      <alignment horizontal="center" vertical="center" wrapText="1"/>
    </xf>
    <xf numFmtId="0" fontId="5" fillId="0" borderId="65" xfId="0" applyFont="1" applyBorder="1" applyAlignment="1" applyProtection="1">
      <alignment horizontal="center" vertical="center" wrapText="1"/>
    </xf>
    <xf numFmtId="0" fontId="2" fillId="0" borderId="64" xfId="0" applyFont="1" applyBorder="1" applyAlignment="1" applyProtection="1">
      <alignment vertical="center"/>
    </xf>
    <xf numFmtId="0" fontId="2" fillId="0" borderId="33" xfId="0" applyFont="1" applyBorder="1" applyAlignment="1" applyProtection="1">
      <alignment vertical="center"/>
    </xf>
    <xf numFmtId="0" fontId="11" fillId="0" borderId="51" xfId="0" applyFont="1" applyBorder="1" applyAlignment="1" applyProtection="1">
      <alignment horizontal="center" vertical="center" wrapText="1"/>
    </xf>
    <xf numFmtId="1" fontId="2" fillId="0" borderId="0" xfId="0" applyNumberFormat="1" applyFont="1" applyBorder="1" applyAlignment="1" applyProtection="1">
      <alignment horizontal="center" vertical="center" wrapText="1"/>
    </xf>
    <xf numFmtId="0" fontId="61" fillId="0" borderId="12" xfId="0" applyFont="1" applyBorder="1" applyAlignment="1" applyProtection="1">
      <alignment horizontal="center" vertical="center" wrapText="1"/>
    </xf>
    <xf numFmtId="0" fontId="11" fillId="0" borderId="69" xfId="0" applyFont="1" applyBorder="1" applyAlignment="1" applyProtection="1">
      <alignment horizontal="center" vertical="center" wrapText="1"/>
    </xf>
    <xf numFmtId="0" fontId="61" fillId="0" borderId="166" xfId="0" applyFont="1" applyBorder="1" applyAlignment="1" applyProtection="1">
      <alignment horizontal="center" vertical="center" wrapText="1"/>
    </xf>
    <xf numFmtId="0" fontId="11" fillId="0" borderId="70" xfId="0" applyFont="1" applyBorder="1" applyAlignment="1" applyProtection="1">
      <alignment horizontal="center" vertical="center" wrapText="1"/>
    </xf>
    <xf numFmtId="0" fontId="61" fillId="0" borderId="167" xfId="0" applyFont="1" applyBorder="1" applyAlignment="1" applyProtection="1">
      <alignment horizontal="center" vertical="center" wrapText="1"/>
    </xf>
    <xf numFmtId="0" fontId="11" fillId="0" borderId="0" xfId="0" applyFont="1" applyBorder="1" applyAlignment="1" applyProtection="1">
      <alignment horizontal="center" vertical="center"/>
    </xf>
    <xf numFmtId="0" fontId="52" fillId="0" borderId="32" xfId="0" applyFont="1" applyBorder="1" applyAlignment="1" applyProtection="1">
      <alignment horizontal="center" vertical="center" wrapText="1"/>
    </xf>
    <xf numFmtId="0" fontId="52" fillId="0" borderId="0" xfId="0" applyFont="1" applyBorder="1" applyAlignment="1" applyProtection="1">
      <alignment horizontal="center" vertical="center" wrapText="1"/>
    </xf>
    <xf numFmtId="0" fontId="14" fillId="0" borderId="0" xfId="0" applyFont="1" applyBorder="1" applyAlignment="1" applyProtection="1">
      <alignment horizontal="center" vertical="center" wrapText="1"/>
    </xf>
    <xf numFmtId="0" fontId="5" fillId="0" borderId="60" xfId="0" applyFont="1" applyBorder="1" applyAlignment="1" applyProtection="1">
      <alignment horizontal="center" vertical="center"/>
    </xf>
    <xf numFmtId="0" fontId="2" fillId="0" borderId="25" xfId="0" applyFont="1" applyBorder="1" applyAlignment="1" applyProtection="1">
      <alignment vertical="center"/>
    </xf>
    <xf numFmtId="0" fontId="2" fillId="0" borderId="61" xfId="0" applyFont="1" applyBorder="1" applyAlignment="1" applyProtection="1">
      <alignment vertical="center"/>
    </xf>
    <xf numFmtId="0" fontId="2" fillId="0" borderId="72" xfId="0" applyFont="1" applyBorder="1" applyAlignment="1" applyProtection="1">
      <alignment horizontal="left" vertical="center" wrapText="1"/>
    </xf>
    <xf numFmtId="0" fontId="2" fillId="0" borderId="9" xfId="0" applyFont="1" applyBorder="1" applyAlignment="1" applyProtection="1">
      <alignment vertical="center"/>
    </xf>
    <xf numFmtId="0" fontId="2" fillId="0" borderId="35" xfId="0" applyFont="1" applyBorder="1" applyAlignment="1" applyProtection="1">
      <alignment vertical="center"/>
    </xf>
    <xf numFmtId="0" fontId="2" fillId="0" borderId="73" xfId="0" applyFont="1" applyFill="1" applyBorder="1" applyAlignment="1" applyProtection="1">
      <alignment horizontal="left" vertical="center" wrapText="1"/>
    </xf>
    <xf numFmtId="0" fontId="2" fillId="0" borderId="74" xfId="0" applyFont="1" applyBorder="1" applyAlignment="1" applyProtection="1">
      <alignment vertical="center"/>
    </xf>
    <xf numFmtId="0" fontId="11" fillId="0" borderId="5" xfId="0" applyFont="1" applyFill="1" applyBorder="1" applyAlignment="1" applyProtection="1">
      <alignment horizontal="center" vertical="center" wrapText="1"/>
    </xf>
    <xf numFmtId="0" fontId="11" fillId="0" borderId="20" xfId="0" applyFont="1" applyFill="1" applyBorder="1" applyAlignment="1" applyProtection="1">
      <alignment horizontal="center" vertical="center" wrapText="1"/>
    </xf>
    <xf numFmtId="0" fontId="2" fillId="0" borderId="60" xfId="0" applyFont="1" applyFill="1" applyBorder="1" applyAlignment="1" applyProtection="1">
      <alignment horizontal="left" vertical="center" wrapText="1"/>
    </xf>
    <xf numFmtId="0" fontId="2" fillId="0" borderId="25" xfId="0" applyFont="1" applyFill="1" applyBorder="1" applyAlignment="1" applyProtection="1">
      <alignment horizontal="left" vertical="center" wrapText="1"/>
    </xf>
    <xf numFmtId="0" fontId="68" fillId="0" borderId="68" xfId="0" applyFont="1" applyFill="1" applyBorder="1" applyAlignment="1" applyProtection="1">
      <alignment horizontal="center" vertical="center" wrapText="1"/>
    </xf>
    <xf numFmtId="0" fontId="68" fillId="0" borderId="61" xfId="0" applyFont="1" applyFill="1" applyBorder="1" applyAlignment="1" applyProtection="1">
      <alignment horizontal="center" vertical="center" wrapText="1"/>
    </xf>
    <xf numFmtId="0" fontId="5" fillId="0" borderId="76" xfId="0" applyFont="1" applyBorder="1" applyAlignment="1" applyProtection="1">
      <alignment horizontal="left" vertical="center" wrapText="1"/>
    </xf>
    <xf numFmtId="0" fontId="2" fillId="0" borderId="77" xfId="0" applyFont="1" applyBorder="1" applyAlignment="1" applyProtection="1">
      <alignment vertical="center"/>
    </xf>
    <xf numFmtId="0" fontId="2" fillId="0" borderId="78" xfId="0" applyFont="1" applyBorder="1" applyAlignment="1" applyProtection="1">
      <alignment vertical="center"/>
    </xf>
    <xf numFmtId="0" fontId="2" fillId="0" borderId="71" xfId="0" applyFont="1" applyBorder="1" applyAlignment="1" applyProtection="1">
      <alignment horizontal="left" vertical="center" wrapText="1"/>
    </xf>
    <xf numFmtId="0" fontId="2" fillId="0" borderId="29" xfId="0" applyFont="1" applyBorder="1" applyAlignment="1" applyProtection="1">
      <alignment vertical="center"/>
    </xf>
    <xf numFmtId="0" fontId="69" fillId="0" borderId="7" xfId="0" applyFont="1" applyBorder="1" applyAlignment="1" applyProtection="1">
      <alignment horizontal="center" vertical="center" wrapText="1"/>
    </xf>
    <xf numFmtId="0" fontId="69" fillId="0" borderId="19" xfId="0" applyFont="1" applyBorder="1" applyAlignment="1" applyProtection="1">
      <alignment horizontal="center" vertical="center" wrapText="1"/>
    </xf>
    <xf numFmtId="0" fontId="5" fillId="0" borderId="72" xfId="0" applyFont="1" applyBorder="1" applyAlignment="1" applyProtection="1">
      <alignment horizontal="left" vertical="center" wrapText="1"/>
    </xf>
    <xf numFmtId="0" fontId="70" fillId="0" borderId="7" xfId="0" applyFont="1" applyBorder="1" applyAlignment="1" applyProtection="1">
      <alignment horizontal="center" vertical="center" wrapText="1"/>
    </xf>
    <xf numFmtId="0" fontId="70" fillId="0" borderId="19" xfId="0" applyFont="1" applyBorder="1" applyAlignment="1" applyProtection="1">
      <alignment horizontal="center" vertical="center" wrapText="1"/>
    </xf>
    <xf numFmtId="0" fontId="71" fillId="0" borderId="7" xfId="0" applyFont="1" applyBorder="1" applyAlignment="1" applyProtection="1">
      <alignment horizontal="center" vertical="center" wrapText="1"/>
    </xf>
    <xf numFmtId="0" fontId="71" fillId="0" borderId="19" xfId="0" applyFont="1" applyBorder="1" applyAlignment="1" applyProtection="1">
      <alignment horizontal="center" vertical="center" wrapText="1"/>
    </xf>
    <xf numFmtId="0" fontId="2" fillId="0" borderId="0" xfId="0" applyFont="1" applyAlignment="1" applyProtection="1">
      <alignment horizontal="center" vertical="center"/>
    </xf>
    <xf numFmtId="0" fontId="5" fillId="0" borderId="60" xfId="0" applyFont="1" applyBorder="1" applyAlignment="1" applyProtection="1">
      <alignment horizontal="center" vertical="center" wrapText="1"/>
    </xf>
    <xf numFmtId="0" fontId="5" fillId="0" borderId="25" xfId="0" applyFont="1" applyBorder="1" applyAlignment="1" applyProtection="1">
      <alignment horizontal="center" vertical="center" wrapText="1"/>
    </xf>
    <xf numFmtId="0" fontId="5" fillId="0" borderId="61" xfId="0" applyFont="1" applyBorder="1" applyAlignment="1" applyProtection="1">
      <alignment horizontal="center" vertical="center" wrapText="1"/>
    </xf>
    <xf numFmtId="0" fontId="52" fillId="0" borderId="0" xfId="0" applyFont="1" applyBorder="1" applyAlignment="1" applyProtection="1">
      <alignment horizontal="center" vertical="center" wrapText="1"/>
    </xf>
    <xf numFmtId="0" fontId="5" fillId="0" borderId="27" xfId="0" applyFont="1" applyBorder="1" applyAlignment="1" applyProtection="1">
      <alignment horizontal="center" vertical="center" wrapText="1"/>
    </xf>
    <xf numFmtId="0" fontId="5" fillId="0" borderId="19" xfId="0" applyFont="1" applyBorder="1" applyAlignment="1" applyProtection="1">
      <alignment horizontal="center" vertical="center" wrapText="1"/>
    </xf>
    <xf numFmtId="0" fontId="5" fillId="0" borderId="30" xfId="0" applyFont="1" applyBorder="1" applyAlignment="1" applyProtection="1">
      <alignment horizontal="center" vertical="center" wrapText="1"/>
    </xf>
    <xf numFmtId="0" fontId="2" fillId="0" borderId="114" xfId="0" applyFont="1" applyBorder="1" applyAlignment="1" applyProtection="1">
      <alignment horizontal="left" vertical="center" wrapText="1"/>
    </xf>
    <xf numFmtId="0" fontId="2" fillId="0" borderId="135" xfId="0" applyFont="1" applyBorder="1" applyAlignment="1" applyProtection="1">
      <alignment horizontal="left" vertical="center" wrapText="1"/>
    </xf>
    <xf numFmtId="0" fontId="2" fillId="0" borderId="89" xfId="0" applyFont="1" applyBorder="1" applyAlignment="1" applyProtection="1">
      <alignment vertical="center" wrapText="1"/>
    </xf>
    <xf numFmtId="0" fontId="2" fillId="0" borderId="92" xfId="0" applyFont="1" applyBorder="1" applyAlignment="1" applyProtection="1">
      <alignment vertical="center" wrapText="1"/>
    </xf>
    <xf numFmtId="9" fontId="54" fillId="0" borderId="0" xfId="5" applyFont="1" applyFill="1" applyBorder="1" applyAlignment="1" applyProtection="1">
      <alignment horizontal="right" vertical="center" textRotation="90"/>
    </xf>
    <xf numFmtId="0" fontId="2" fillId="0" borderId="0" xfId="0" applyFont="1" applyFill="1" applyBorder="1" applyAlignment="1" applyProtection="1">
      <alignment vertical="center"/>
    </xf>
    <xf numFmtId="0" fontId="74" fillId="0" borderId="0" xfId="0" applyFont="1" applyFill="1" applyBorder="1" applyAlignment="1" applyProtection="1">
      <alignment horizontal="center" vertical="center" textRotation="90"/>
    </xf>
    <xf numFmtId="0" fontId="2" fillId="0" borderId="97" xfId="0" applyFont="1" applyBorder="1" applyAlignment="1" applyProtection="1">
      <alignment vertical="center" wrapText="1"/>
    </xf>
    <xf numFmtId="0" fontId="2" fillId="0" borderId="98" xfId="0" applyFont="1" applyBorder="1" applyAlignment="1" applyProtection="1">
      <alignment vertical="center" wrapText="1"/>
    </xf>
    <xf numFmtId="0" fontId="2" fillId="0" borderId="99" xfId="0" applyFont="1" applyBorder="1" applyAlignment="1" applyProtection="1">
      <alignment vertical="center" wrapText="1"/>
    </xf>
    <xf numFmtId="3" fontId="2" fillId="0" borderId="0" xfId="0" applyNumberFormat="1" applyFont="1" applyBorder="1" applyAlignment="1" applyProtection="1">
      <alignment horizontal="center" vertical="center" wrapText="1"/>
    </xf>
    <xf numFmtId="0" fontId="2" fillId="0" borderId="160" xfId="0" applyFont="1" applyBorder="1" applyAlignment="1" applyProtection="1">
      <alignment horizontal="center" vertical="center" wrapText="1"/>
    </xf>
    <xf numFmtId="0" fontId="5" fillId="0" borderId="174" xfId="0" applyFont="1" applyBorder="1" applyAlignment="1" applyProtection="1">
      <alignment horizontal="center" vertical="center" wrapText="1"/>
    </xf>
    <xf numFmtId="0" fontId="2" fillId="0" borderId="140" xfId="0" applyFont="1" applyBorder="1" applyAlignment="1" applyProtection="1">
      <alignment vertical="center" wrapText="1"/>
    </xf>
    <xf numFmtId="0" fontId="2" fillId="0" borderId="149" xfId="0" applyFont="1" applyBorder="1" applyAlignment="1" applyProtection="1">
      <alignment vertical="center" wrapText="1"/>
    </xf>
    <xf numFmtId="3" fontId="2" fillId="0" borderId="160" xfId="0" applyNumberFormat="1" applyFont="1" applyBorder="1" applyAlignment="1" applyProtection="1">
      <alignment horizontal="center" vertical="center" wrapText="1"/>
    </xf>
    <xf numFmtId="0" fontId="2" fillId="0" borderId="142" xfId="0" applyFont="1" applyBorder="1" applyAlignment="1" applyProtection="1">
      <alignment vertical="center" wrapText="1"/>
    </xf>
    <xf numFmtId="0" fontId="2" fillId="0" borderId="143" xfId="0" applyFont="1" applyBorder="1" applyAlignment="1" applyProtection="1">
      <alignment vertical="center" wrapText="1"/>
    </xf>
    <xf numFmtId="0" fontId="2" fillId="0" borderId="146" xfId="0" applyFont="1" applyBorder="1" applyAlignment="1" applyProtection="1">
      <alignment vertical="center" wrapText="1"/>
    </xf>
    <xf numFmtId="0" fontId="48" fillId="0" borderId="22" xfId="2" applyFont="1" applyBorder="1" applyAlignment="1" applyProtection="1">
      <alignment vertical="center" wrapText="1"/>
      <protection locked="0"/>
    </xf>
    <xf numFmtId="0" fontId="48" fillId="0" borderId="23" xfId="2" applyFont="1" applyBorder="1" applyAlignment="1" applyProtection="1">
      <alignment horizontal="left" vertical="center" wrapText="1"/>
      <protection locked="0"/>
    </xf>
    <xf numFmtId="0" fontId="48" fillId="0" borderId="24" xfId="2" applyFont="1" applyBorder="1" applyAlignment="1" applyProtection="1">
      <alignment horizontal="left" vertical="center" wrapText="1"/>
      <protection locked="0"/>
    </xf>
    <xf numFmtId="0" fontId="7" fillId="0" borderId="27" xfId="0" applyFont="1" applyBorder="1" applyAlignment="1" applyProtection="1">
      <alignment horizontal="center" vertical="center" wrapText="1"/>
    </xf>
    <xf numFmtId="0" fontId="7" fillId="0" borderId="30" xfId="0" applyFont="1" applyBorder="1" applyAlignment="1" applyProtection="1">
      <alignment horizontal="center" vertical="center" wrapText="1"/>
    </xf>
    <xf numFmtId="0" fontId="7" fillId="0" borderId="0" xfId="0" applyFont="1" applyBorder="1" applyAlignment="1" applyProtection="1">
      <alignment vertical="center" wrapText="1"/>
    </xf>
    <xf numFmtId="0" fontId="7" fillId="0" borderId="0" xfId="0" applyFont="1" applyBorder="1" applyAlignment="1" applyProtection="1">
      <alignment horizontal="center" vertical="center" wrapText="1"/>
    </xf>
    <xf numFmtId="0" fontId="8" fillId="0" borderId="28" xfId="0" applyFont="1" applyBorder="1" applyAlignment="1" applyProtection="1">
      <alignment horizontal="center" vertical="center" wrapText="1"/>
    </xf>
    <xf numFmtId="0" fontId="0" fillId="0" borderId="80" xfId="0" applyBorder="1" applyProtection="1"/>
    <xf numFmtId="0" fontId="2" fillId="0" borderId="0" xfId="0" applyFont="1" applyBorder="1" applyAlignment="1" applyProtection="1">
      <alignment vertical="top" wrapText="1"/>
    </xf>
    <xf numFmtId="0" fontId="13" fillId="0" borderId="51" xfId="0" applyFont="1" applyBorder="1" applyAlignment="1" applyProtection="1">
      <alignment horizontal="center" vertical="center" wrapText="1"/>
    </xf>
    <xf numFmtId="0" fontId="50" fillId="0" borderId="129" xfId="0" applyFont="1" applyBorder="1" applyAlignment="1" applyProtection="1">
      <alignment horizontal="center" vertical="center" wrapText="1"/>
    </xf>
    <xf numFmtId="0" fontId="50" fillId="0" borderId="130" xfId="0" applyFont="1" applyBorder="1" applyAlignment="1" applyProtection="1">
      <alignment horizontal="center" vertical="center"/>
    </xf>
    <xf numFmtId="37" fontId="2" fillId="0" borderId="0" xfId="0" applyNumberFormat="1" applyFont="1" applyProtection="1"/>
    <xf numFmtId="0" fontId="13" fillId="0" borderId="69" xfId="0" applyFont="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50" fillId="0" borderId="131" xfId="0" applyFont="1" applyBorder="1" applyAlignment="1" applyProtection="1">
      <alignment horizontal="center" vertical="center"/>
    </xf>
    <xf numFmtId="0" fontId="50" fillId="0" borderId="132" xfId="0" applyFont="1" applyBorder="1" applyAlignment="1" applyProtection="1">
      <alignment horizontal="center" vertical="center"/>
    </xf>
    <xf numFmtId="0" fontId="13" fillId="0" borderId="70" xfId="0" applyFont="1" applyBorder="1" applyAlignment="1" applyProtection="1">
      <alignment horizontal="center" vertical="center" wrapText="1"/>
    </xf>
    <xf numFmtId="0" fontId="50" fillId="0" borderId="133" xfId="0" applyFont="1" applyBorder="1" applyAlignment="1" applyProtection="1">
      <alignment horizontal="center" vertical="center"/>
    </xf>
    <xf numFmtId="0" fontId="50" fillId="0" borderId="134" xfId="0" applyFont="1" applyBorder="1" applyAlignment="1" applyProtection="1">
      <alignment horizontal="center" vertical="center"/>
    </xf>
    <xf numFmtId="0" fontId="13" fillId="0" borderId="0" xfId="0" applyFont="1" applyBorder="1" applyAlignment="1" applyProtection="1">
      <alignment horizontal="center" vertical="center"/>
    </xf>
    <xf numFmtId="0" fontId="5" fillId="0" borderId="25" xfId="0" applyFont="1" applyBorder="1" applyAlignment="1" applyProtection="1">
      <alignment horizontal="center" vertical="center"/>
    </xf>
    <xf numFmtId="0" fontId="5" fillId="0" borderId="61" xfId="0" applyFont="1" applyBorder="1" applyAlignment="1" applyProtection="1">
      <alignment horizontal="center" vertical="center"/>
    </xf>
    <xf numFmtId="0" fontId="5" fillId="0" borderId="76" xfId="0" applyFont="1" applyBorder="1" applyAlignment="1" applyProtection="1">
      <alignment horizontal="left" vertical="center"/>
    </xf>
    <xf numFmtId="0" fontId="5" fillId="0" borderId="77" xfId="0" applyFont="1" applyBorder="1" applyAlignment="1" applyProtection="1">
      <alignment horizontal="left" vertical="center"/>
    </xf>
    <xf numFmtId="0" fontId="5" fillId="0" borderId="78" xfId="0" applyFont="1" applyBorder="1" applyAlignment="1" applyProtection="1">
      <alignment horizontal="left" vertical="center"/>
    </xf>
    <xf numFmtId="0" fontId="2" fillId="0" borderId="73" xfId="0" applyFont="1" applyBorder="1" applyAlignment="1" applyProtection="1">
      <alignment horizontal="left" vertical="center"/>
    </xf>
    <xf numFmtId="0" fontId="2" fillId="0" borderId="74" xfId="0" applyFont="1" applyBorder="1" applyAlignment="1" applyProtection="1">
      <alignment horizontal="left" vertical="center"/>
    </xf>
    <xf numFmtId="0" fontId="49" fillId="0" borderId="18" xfId="0" applyFont="1" applyFill="1" applyBorder="1" applyAlignment="1" applyProtection="1">
      <alignment horizontal="center" vertical="center" wrapText="1"/>
    </xf>
    <xf numFmtId="0" fontId="17" fillId="0" borderId="21" xfId="0" applyFont="1" applyBorder="1" applyAlignment="1" applyProtection="1">
      <alignment horizontal="center" vertical="center" wrapText="1"/>
    </xf>
    <xf numFmtId="0" fontId="2" fillId="0" borderId="6" xfId="0" applyFont="1" applyBorder="1" applyAlignment="1" applyProtection="1">
      <alignment horizontal="center" vertical="center"/>
    </xf>
    <xf numFmtId="0" fontId="2" fillId="0" borderId="76" xfId="0" applyFont="1" applyBorder="1" applyAlignment="1" applyProtection="1">
      <alignment horizontal="left" vertical="center" wrapText="1"/>
    </xf>
    <xf numFmtId="0" fontId="2" fillId="0" borderId="77" xfId="0" applyFont="1" applyBorder="1" applyAlignment="1" applyProtection="1">
      <alignment horizontal="left" vertical="center" wrapText="1"/>
    </xf>
    <xf numFmtId="0" fontId="2" fillId="0" borderId="78" xfId="0" applyFont="1" applyBorder="1" applyAlignment="1" applyProtection="1">
      <alignment horizontal="left" vertical="center" wrapText="1"/>
    </xf>
    <xf numFmtId="0" fontId="8" fillId="0" borderId="40" xfId="0" applyFont="1" applyFill="1" applyBorder="1" applyAlignment="1" applyProtection="1">
      <alignment horizontal="center" vertical="center"/>
    </xf>
    <xf numFmtId="9" fontId="10" fillId="0" borderId="21" xfId="5" applyFont="1" applyBorder="1" applyAlignment="1" applyProtection="1">
      <alignment horizontal="center" vertical="center"/>
    </xf>
    <xf numFmtId="9" fontId="10" fillId="0" borderId="6" xfId="5" applyFont="1" applyBorder="1" applyAlignment="1" applyProtection="1">
      <alignment horizontal="center" vertical="center"/>
    </xf>
    <xf numFmtId="0" fontId="5" fillId="0" borderId="77" xfId="0" applyFont="1" applyBorder="1" applyAlignment="1" applyProtection="1">
      <alignment horizontal="left" vertical="center" wrapText="1"/>
    </xf>
    <xf numFmtId="0" fontId="5" fillId="0" borderId="78" xfId="0" applyFont="1" applyBorder="1" applyAlignment="1" applyProtection="1">
      <alignment horizontal="left" vertical="center" wrapText="1"/>
    </xf>
    <xf numFmtId="0" fontId="13" fillId="0" borderId="18" xfId="0" applyFont="1" applyFill="1" applyBorder="1" applyAlignment="1" applyProtection="1">
      <alignment horizontal="center" vertical="center" wrapText="1"/>
    </xf>
    <xf numFmtId="37" fontId="2" fillId="0" borderId="6" xfId="0" applyNumberFormat="1" applyFont="1" applyBorder="1" applyAlignment="1" applyProtection="1">
      <alignment horizontal="center" vertical="center"/>
    </xf>
    <xf numFmtId="0" fontId="2" fillId="0" borderId="79" xfId="0" applyFont="1" applyBorder="1" applyAlignment="1" applyProtection="1">
      <alignment horizontal="left" vertical="center" wrapText="1"/>
    </xf>
    <xf numFmtId="0" fontId="2" fillId="0" borderId="52" xfId="0" applyFont="1" applyBorder="1" applyAlignment="1" applyProtection="1">
      <alignment horizontal="left" vertical="center" wrapText="1"/>
    </xf>
    <xf numFmtId="0" fontId="16" fillId="0" borderId="34"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2" fillId="0" borderId="35" xfId="0" applyFont="1" applyBorder="1" applyAlignment="1" applyProtection="1">
      <alignment horizontal="center" vertical="center"/>
    </xf>
    <xf numFmtId="0" fontId="2" fillId="0" borderId="73" xfId="0" applyFont="1" applyBorder="1" applyAlignment="1" applyProtection="1">
      <alignment horizontal="left" vertical="center" wrapText="1"/>
    </xf>
    <xf numFmtId="0" fontId="2" fillId="0" borderId="74" xfId="0" applyFont="1" applyBorder="1" applyAlignment="1" applyProtection="1">
      <alignment horizontal="left" vertical="center" wrapText="1"/>
    </xf>
    <xf numFmtId="0" fontId="17" fillId="0" borderId="7" xfId="0" applyFont="1" applyBorder="1" applyAlignment="1" applyProtection="1">
      <alignment horizontal="center" vertical="center" wrapText="1"/>
    </xf>
    <xf numFmtId="0" fontId="17" fillId="0" borderId="19" xfId="0" applyFont="1" applyBorder="1" applyAlignment="1" applyProtection="1">
      <alignment horizontal="center" vertical="center" wrapText="1"/>
    </xf>
    <xf numFmtId="0" fontId="2" fillId="0" borderId="8" xfId="0" applyFont="1" applyBorder="1" applyAlignment="1" applyProtection="1">
      <alignment horizontal="center" vertical="center"/>
    </xf>
    <xf numFmtId="0" fontId="8" fillId="0" borderId="27" xfId="0" applyFont="1" applyBorder="1" applyAlignment="1" applyProtection="1">
      <alignment horizontal="center" vertical="center" wrapText="1"/>
    </xf>
    <xf numFmtId="0" fontId="8" fillId="0" borderId="19" xfId="0" applyFont="1" applyBorder="1" applyAlignment="1" applyProtection="1">
      <alignment horizontal="center" vertical="center" wrapText="1"/>
    </xf>
    <xf numFmtId="0" fontId="8" fillId="0" borderId="30" xfId="0" applyFont="1" applyBorder="1" applyAlignment="1" applyProtection="1">
      <alignment horizontal="center" vertical="center" wrapText="1"/>
    </xf>
    <xf numFmtId="0" fontId="2" fillId="0" borderId="0" xfId="0" applyFont="1" applyAlignment="1" applyProtection="1">
      <alignment vertical="center" wrapText="1"/>
    </xf>
    <xf numFmtId="164" fontId="52" fillId="0" borderId="0" xfId="0" applyNumberFormat="1" applyFont="1" applyBorder="1" applyAlignment="1" applyProtection="1">
      <alignment horizontal="center" vertical="center" wrapText="1"/>
    </xf>
    <xf numFmtId="0" fontId="5" fillId="0" borderId="102" xfId="0" applyFont="1" applyBorder="1" applyAlignment="1" applyProtection="1">
      <alignment horizontal="center" vertical="center" wrapText="1"/>
    </xf>
    <xf numFmtId="0" fontId="2" fillId="0" borderId="102" xfId="0" applyFont="1" applyBorder="1" applyAlignment="1" applyProtection="1">
      <alignment vertical="center" wrapText="1"/>
    </xf>
    <xf numFmtId="9" fontId="2" fillId="0" borderId="102" xfId="5" applyFont="1" applyBorder="1" applyAlignment="1" applyProtection="1">
      <alignment horizontal="center" vertical="center"/>
    </xf>
    <xf numFmtId="9" fontId="2" fillId="0" borderId="171" xfId="5" applyFont="1" applyBorder="1" applyAlignment="1" applyProtection="1">
      <alignment horizontal="center" vertical="center"/>
    </xf>
    <xf numFmtId="0" fontId="5" fillId="0" borderId="36" xfId="0" applyFont="1" applyBorder="1" applyAlignment="1" applyProtection="1">
      <alignment horizontal="center" vertical="center" wrapText="1"/>
    </xf>
    <xf numFmtId="0" fontId="2" fillId="0" borderId="36" xfId="2" applyFont="1" applyBorder="1" applyAlignment="1" applyProtection="1">
      <alignment vertical="center" wrapText="1"/>
    </xf>
    <xf numFmtId="9" fontId="2" fillId="0" borderId="36" xfId="5" applyFont="1" applyBorder="1" applyAlignment="1" applyProtection="1">
      <alignment horizontal="center" vertical="center"/>
    </xf>
    <xf numFmtId="9" fontId="2" fillId="0" borderId="54" xfId="5" applyFont="1" applyBorder="1" applyAlignment="1" applyProtection="1">
      <alignment horizontal="center" vertical="center"/>
    </xf>
    <xf numFmtId="0" fontId="5" fillId="0" borderId="41" xfId="0" applyFont="1" applyBorder="1" applyAlignment="1" applyProtection="1">
      <alignment horizontal="center" vertical="center" wrapText="1"/>
    </xf>
    <xf numFmtId="0" fontId="2" fillId="0" borderId="41" xfId="2" applyFont="1" applyBorder="1" applyAlignment="1" applyProtection="1">
      <alignment vertical="center" wrapText="1"/>
    </xf>
    <xf numFmtId="0" fontId="5" fillId="0" borderId="37" xfId="0" applyFont="1" applyBorder="1" applyAlignment="1" applyProtection="1">
      <alignment horizontal="center" vertical="center" wrapText="1"/>
    </xf>
    <xf numFmtId="0" fontId="2" fillId="0" borderId="37" xfId="2" applyFont="1" applyBorder="1" applyAlignment="1" applyProtection="1">
      <alignment vertical="center" wrapText="1"/>
    </xf>
    <xf numFmtId="9" fontId="2" fillId="0" borderId="37" xfId="5" applyFont="1" applyBorder="1" applyAlignment="1" applyProtection="1">
      <alignment horizontal="center" vertical="center"/>
    </xf>
    <xf numFmtId="9" fontId="2" fillId="0" borderId="55" xfId="5" applyFont="1" applyBorder="1" applyAlignment="1" applyProtection="1">
      <alignment horizontal="center" vertical="center"/>
    </xf>
    <xf numFmtId="9" fontId="2" fillId="0" borderId="39" xfId="5" applyFont="1" applyBorder="1" applyAlignment="1" applyProtection="1">
      <alignment horizontal="center" vertical="center"/>
    </xf>
    <xf numFmtId="9" fontId="2" fillId="0" borderId="177" xfId="5" applyFont="1" applyBorder="1" applyAlignment="1" applyProtection="1">
      <alignment horizontal="center" vertical="center"/>
    </xf>
    <xf numFmtId="0" fontId="5" fillId="0" borderId="17" xfId="0" applyFont="1" applyBorder="1" applyAlignment="1" applyProtection="1">
      <alignment horizontal="center" vertical="center" wrapText="1"/>
    </xf>
    <xf numFmtId="0" fontId="2" fillId="0" borderId="38" xfId="0" applyFont="1" applyBorder="1" applyAlignment="1" applyProtection="1">
      <alignment vertical="center" wrapText="1"/>
    </xf>
    <xf numFmtId="0" fontId="5" fillId="0" borderId="62" xfId="0" applyFont="1" applyBorder="1" applyAlignment="1" applyProtection="1">
      <alignment horizontal="center" vertical="center" wrapText="1"/>
    </xf>
    <xf numFmtId="0" fontId="2" fillId="0" borderId="39" xfId="0" applyFont="1" applyBorder="1" applyAlignment="1" applyProtection="1">
      <alignment vertical="center" wrapText="1"/>
    </xf>
    <xf numFmtId="0" fontId="5" fillId="0" borderId="48" xfId="0" applyFont="1" applyBorder="1" applyAlignment="1" applyProtection="1">
      <alignment horizontal="center" vertical="center" wrapText="1"/>
    </xf>
    <xf numFmtId="0" fontId="57" fillId="0" borderId="0" xfId="0" applyFont="1" applyFill="1" applyBorder="1" applyAlignment="1" applyProtection="1">
      <alignment horizontal="center" vertical="center" textRotation="90" wrapText="1"/>
    </xf>
    <xf numFmtId="0" fontId="5" fillId="0" borderId="101" xfId="0" applyFont="1" applyBorder="1" applyAlignment="1" applyProtection="1">
      <alignment horizontal="center" vertical="center" wrapText="1"/>
    </xf>
    <xf numFmtId="0" fontId="2" fillId="0" borderId="101" xfId="0" applyFont="1" applyBorder="1" applyAlignment="1" applyProtection="1">
      <alignment vertical="center" wrapText="1"/>
    </xf>
    <xf numFmtId="9" fontId="2" fillId="0" borderId="171" xfId="5" applyFont="1" applyBorder="1" applyAlignment="1" applyProtection="1">
      <alignment vertical="center"/>
    </xf>
    <xf numFmtId="9" fontId="2" fillId="0" borderId="172" xfId="5" applyFont="1" applyBorder="1" applyAlignment="1" applyProtection="1">
      <alignment horizontal="center" vertical="center"/>
    </xf>
    <xf numFmtId="9" fontId="2" fillId="0" borderId="173" xfId="5" applyFont="1" applyBorder="1" applyAlignment="1" applyProtection="1">
      <alignment vertical="center"/>
    </xf>
    <xf numFmtId="0" fontId="2" fillId="0" borderId="36" xfId="0" applyFont="1" applyBorder="1" applyAlignment="1" applyProtection="1">
      <alignment vertical="center" wrapText="1"/>
    </xf>
    <xf numFmtId="9" fontId="2" fillId="0" borderId="54" xfId="5" applyFont="1" applyBorder="1" applyAlignment="1" applyProtection="1">
      <alignment vertical="center"/>
    </xf>
    <xf numFmtId="9" fontId="2" fillId="0" borderId="66" xfId="5" applyFont="1" applyBorder="1" applyAlignment="1" applyProtection="1">
      <alignment horizontal="center" vertical="center"/>
    </xf>
    <xf numFmtId="9" fontId="2" fillId="0" borderId="57" xfId="5" applyFont="1" applyBorder="1" applyAlignment="1" applyProtection="1">
      <alignment vertical="center"/>
    </xf>
    <xf numFmtId="0" fontId="2" fillId="0" borderId="37" xfId="0" applyFont="1" applyBorder="1" applyAlignment="1" applyProtection="1">
      <alignment vertical="center" wrapText="1"/>
    </xf>
    <xf numFmtId="9" fontId="2" fillId="0" borderId="55" xfId="5" applyFont="1" applyBorder="1" applyAlignment="1" applyProtection="1">
      <alignment vertical="center"/>
    </xf>
    <xf numFmtId="9" fontId="2" fillId="0" borderId="67" xfId="5" applyFont="1" applyBorder="1" applyAlignment="1" applyProtection="1">
      <alignment horizontal="center" vertical="center"/>
    </xf>
    <xf numFmtId="9" fontId="2" fillId="0" borderId="63" xfId="5" applyFont="1" applyBorder="1" applyAlignment="1" applyProtection="1">
      <alignment vertical="center"/>
    </xf>
    <xf numFmtId="0" fontId="48" fillId="0" borderId="22" xfId="2" applyBorder="1" applyAlignment="1" applyProtection="1">
      <alignment vertical="center" wrapText="1"/>
      <protection locked="0"/>
    </xf>
    <xf numFmtId="0" fontId="48" fillId="0" borderId="23" xfId="2" applyFill="1" applyBorder="1" applyAlignment="1" applyProtection="1">
      <alignment vertical="center" wrapText="1"/>
      <protection locked="0"/>
    </xf>
    <xf numFmtId="0" fontId="48" fillId="0" borderId="23" xfId="2" applyBorder="1" applyAlignment="1" applyProtection="1">
      <alignment horizontal="left" vertical="center" wrapText="1"/>
      <protection locked="0"/>
    </xf>
    <xf numFmtId="0" fontId="14" fillId="0" borderId="24" xfId="3" applyFont="1" applyBorder="1" applyAlignment="1" applyProtection="1">
      <alignment horizontal="left" vertical="center" wrapText="1"/>
      <protection locked="0"/>
    </xf>
    <xf numFmtId="0" fontId="35" fillId="0" borderId="0" xfId="0" applyFont="1" applyBorder="1" applyAlignment="1" applyProtection="1">
      <alignment vertical="center" wrapText="1"/>
    </xf>
    <xf numFmtId="0" fontId="18"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65" xfId="0" applyFont="1" applyBorder="1" applyAlignment="1" applyProtection="1">
      <alignment horizontal="center" vertical="center" wrapText="1"/>
    </xf>
    <xf numFmtId="0" fontId="0" fillId="0" borderId="64" xfId="0" applyBorder="1" applyProtection="1"/>
    <xf numFmtId="0" fontId="0" fillId="0" borderId="0" xfId="0" applyNumberFormat="1" applyProtection="1"/>
    <xf numFmtId="0" fontId="13" fillId="0" borderId="0" xfId="0" applyFont="1" applyAlignment="1" applyProtection="1">
      <alignment horizontal="center" vertical="center"/>
    </xf>
    <xf numFmtId="0" fontId="50" fillId="0" borderId="0" xfId="0" applyFont="1" applyBorder="1" applyAlignment="1" applyProtection="1">
      <alignment horizontal="center" vertical="center"/>
    </xf>
    <xf numFmtId="0" fontId="5" fillId="0" borderId="76" xfId="0" applyFont="1" applyBorder="1" applyAlignment="1" applyProtection="1">
      <alignment horizontal="center" vertical="center"/>
    </xf>
    <xf numFmtId="0" fontId="0" fillId="0" borderId="77" xfId="0" applyBorder="1" applyProtection="1"/>
    <xf numFmtId="0" fontId="0" fillId="0" borderId="78" xfId="0" applyBorder="1" applyProtection="1"/>
    <xf numFmtId="0" fontId="4" fillId="0" borderId="77" xfId="0" applyFont="1" applyBorder="1" applyProtection="1"/>
    <xf numFmtId="0" fontId="4" fillId="0" borderId="78" xfId="0" applyFont="1" applyBorder="1" applyProtection="1"/>
    <xf numFmtId="0" fontId="4" fillId="0" borderId="74" xfId="0" applyFont="1" applyBorder="1" applyProtection="1"/>
    <xf numFmtId="0" fontId="19" fillId="0" borderId="5" xfId="0" applyFont="1" applyBorder="1" applyAlignment="1" applyProtection="1">
      <alignment horizontal="center" vertical="center" wrapText="1"/>
    </xf>
    <xf numFmtId="3" fontId="5" fillId="0" borderId="178" xfId="0" applyNumberFormat="1" applyFont="1" applyFill="1" applyBorder="1" applyAlignment="1" applyProtection="1">
      <alignment horizontal="center" vertical="center" wrapText="1"/>
    </xf>
    <xf numFmtId="3" fontId="5" fillId="0" borderId="179" xfId="0" applyNumberFormat="1" applyFont="1" applyFill="1" applyBorder="1" applyAlignment="1" applyProtection="1">
      <alignment horizontal="center" vertical="center" wrapText="1"/>
    </xf>
    <xf numFmtId="0" fontId="17" fillId="0" borderId="5" xfId="0" applyFont="1" applyFill="1" applyBorder="1" applyAlignment="1" applyProtection="1">
      <alignment horizontal="center" vertical="center" wrapText="1"/>
    </xf>
    <xf numFmtId="0" fontId="5" fillId="0" borderId="178" xfId="0" applyFont="1" applyFill="1" applyBorder="1" applyAlignment="1" applyProtection="1">
      <alignment horizontal="center" vertical="center" wrapText="1"/>
    </xf>
    <xf numFmtId="0" fontId="5" fillId="0" borderId="179" xfId="0" applyFont="1" applyFill="1" applyBorder="1" applyAlignment="1" applyProtection="1">
      <alignment horizontal="center" vertical="center" wrapText="1"/>
    </xf>
    <xf numFmtId="0" fontId="5" fillId="0" borderId="83" xfId="0" applyFont="1" applyBorder="1" applyAlignment="1" applyProtection="1">
      <alignment horizontal="left" vertical="center" wrapText="1"/>
    </xf>
    <xf numFmtId="0" fontId="5" fillId="0" borderId="84" xfId="0" applyFont="1" applyBorder="1" applyAlignment="1" applyProtection="1">
      <alignment horizontal="left" vertical="center" wrapText="1"/>
    </xf>
    <xf numFmtId="0" fontId="16" fillId="0" borderId="5" xfId="0" applyFont="1" applyBorder="1" applyAlignment="1" applyProtection="1">
      <alignment horizontal="center" vertical="center" wrapText="1"/>
    </xf>
    <xf numFmtId="0" fontId="13" fillId="0" borderId="5" xfId="0" applyFont="1" applyBorder="1" applyAlignment="1" applyProtection="1">
      <alignment horizontal="center" vertical="center" wrapText="1"/>
    </xf>
    <xf numFmtId="0" fontId="15" fillId="0" borderId="71" xfId="0" applyFont="1" applyBorder="1" applyAlignment="1" applyProtection="1">
      <alignment horizontal="left" vertical="center" wrapText="1"/>
    </xf>
    <xf numFmtId="0" fontId="5" fillId="0" borderId="3" xfId="0" applyFont="1" applyBorder="1" applyAlignment="1" applyProtection="1">
      <alignment horizontal="left" vertical="center" wrapText="1"/>
    </xf>
    <xf numFmtId="0" fontId="5" fillId="0" borderId="81" xfId="0" applyFont="1" applyBorder="1" applyAlignment="1" applyProtection="1">
      <alignment horizontal="left" vertical="center" wrapText="1"/>
    </xf>
    <xf numFmtId="0" fontId="2" fillId="0" borderId="82" xfId="0" applyFont="1" applyBorder="1" applyAlignment="1" applyProtection="1">
      <alignment horizontal="left" vertical="center" wrapText="1"/>
    </xf>
    <xf numFmtId="0" fontId="20" fillId="0" borderId="5" xfId="0" applyFont="1" applyBorder="1" applyAlignment="1" applyProtection="1">
      <alignment horizontal="center" vertical="center" wrapText="1"/>
    </xf>
    <xf numFmtId="3" fontId="5" fillId="0" borderId="180" xfId="0" applyNumberFormat="1" applyFont="1" applyFill="1" applyBorder="1" applyAlignment="1" applyProtection="1">
      <alignment horizontal="center" vertical="center" wrapText="1"/>
    </xf>
    <xf numFmtId="0" fontId="20" fillId="0" borderId="0" xfId="0" applyFont="1" applyBorder="1" applyAlignment="1" applyProtection="1">
      <alignment horizontal="center" vertical="center" wrapText="1"/>
    </xf>
    <xf numFmtId="0" fontId="5" fillId="0" borderId="0" xfId="0" applyFont="1" applyFill="1" applyBorder="1" applyAlignment="1" applyProtection="1">
      <alignment horizontal="center" vertical="center" wrapText="1"/>
    </xf>
    <xf numFmtId="0" fontId="5" fillId="0" borderId="103" xfId="0" applyFont="1" applyBorder="1" applyAlignment="1" applyProtection="1">
      <alignment horizontal="center" vertical="center" wrapText="1"/>
    </xf>
    <xf numFmtId="9" fontId="5" fillId="0" borderId="28" xfId="5" applyFont="1" applyBorder="1" applyAlignment="1" applyProtection="1">
      <alignment horizontal="center" vertical="center" wrapText="1"/>
    </xf>
    <xf numFmtId="9" fontId="5" fillId="0" borderId="9" xfId="5" applyFont="1" applyBorder="1" applyAlignment="1" applyProtection="1">
      <alignment horizontal="center" vertical="center" wrapText="1"/>
    </xf>
    <xf numFmtId="9" fontId="5" fillId="0" borderId="80" xfId="5" applyFont="1" applyBorder="1" applyAlignment="1" applyProtection="1">
      <alignment horizontal="center" vertical="center" wrapText="1"/>
    </xf>
    <xf numFmtId="0" fontId="5" fillId="0" borderId="183" xfId="0" applyFont="1" applyBorder="1" applyAlignment="1" applyProtection="1">
      <alignment horizontal="center" vertical="center" wrapText="1"/>
    </xf>
    <xf numFmtId="0" fontId="5" fillId="0" borderId="184" xfId="0" applyFont="1" applyBorder="1" applyAlignment="1" applyProtection="1">
      <alignment horizontal="center" vertical="center" wrapText="1"/>
    </xf>
    <xf numFmtId="0" fontId="5" fillId="0" borderId="185" xfId="0" applyFont="1" applyBorder="1" applyAlignment="1" applyProtection="1">
      <alignment horizontal="center" vertical="center" wrapText="1"/>
    </xf>
    <xf numFmtId="0" fontId="14" fillId="0" borderId="22" xfId="3" applyFont="1" applyBorder="1" applyAlignment="1" applyProtection="1">
      <alignment vertical="center" wrapText="1"/>
      <protection locked="0"/>
    </xf>
    <xf numFmtId="0" fontId="14" fillId="0" borderId="23" xfId="3" applyFont="1" applyBorder="1" applyAlignment="1" applyProtection="1">
      <alignment horizontal="left" vertical="center" wrapText="1"/>
      <protection locked="0"/>
    </xf>
    <xf numFmtId="0" fontId="14" fillId="0" borderId="23" xfId="3" applyFont="1" applyFill="1" applyBorder="1" applyAlignment="1" applyProtection="1">
      <alignment horizontal="left" vertical="center" wrapText="1"/>
      <protection locked="0"/>
    </xf>
    <xf numFmtId="3" fontId="2" fillId="0" borderId="89" xfId="0" applyNumberFormat="1" applyFont="1" applyBorder="1" applyAlignment="1" applyProtection="1">
      <alignment horizontal="center" vertical="center" wrapText="1"/>
      <protection locked="0"/>
    </xf>
    <xf numFmtId="0" fontId="2" fillId="0" borderId="32" xfId="0" applyFont="1" applyBorder="1" applyAlignment="1" applyProtection="1">
      <alignment horizontal="left" vertical="top" wrapText="1" indent="2"/>
    </xf>
    <xf numFmtId="0" fontId="2" fillId="0" borderId="32" xfId="0" applyFont="1" applyBorder="1" applyAlignment="1" applyProtection="1">
      <alignment horizontal="right" vertical="top" wrapText="1"/>
    </xf>
    <xf numFmtId="0" fontId="2" fillId="0" borderId="0" xfId="0" applyFont="1" applyBorder="1" applyAlignment="1" applyProtection="1">
      <alignment horizontal="right" vertical="top" wrapText="1"/>
    </xf>
    <xf numFmtId="0" fontId="8" fillId="0" borderId="64"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61" fillId="0" borderId="129" xfId="0" applyFont="1" applyBorder="1" applyAlignment="1" applyProtection="1">
      <alignment horizontal="center" vertical="center" wrapText="1"/>
    </xf>
    <xf numFmtId="0" fontId="61" fillId="0" borderId="130" xfId="0" applyFont="1" applyBorder="1" applyAlignment="1" applyProtection="1">
      <alignment horizontal="center" vertical="center" wrapText="1"/>
    </xf>
    <xf numFmtId="3" fontId="2" fillId="0" borderId="0" xfId="0" applyNumberFormat="1" applyFont="1" applyAlignment="1" applyProtection="1">
      <alignment vertical="center"/>
    </xf>
    <xf numFmtId="0" fontId="61" fillId="0" borderId="131" xfId="0" applyFont="1" applyBorder="1" applyAlignment="1" applyProtection="1">
      <alignment horizontal="center" vertical="center" wrapText="1"/>
    </xf>
    <xf numFmtId="0" fontId="61" fillId="0" borderId="132" xfId="0" applyFont="1" applyBorder="1" applyAlignment="1" applyProtection="1">
      <alignment horizontal="center" vertical="center" wrapText="1"/>
    </xf>
    <xf numFmtId="0" fontId="61" fillId="0" borderId="133" xfId="0" applyFont="1" applyBorder="1" applyAlignment="1" applyProtection="1">
      <alignment horizontal="center" vertical="center" wrapText="1"/>
    </xf>
    <xf numFmtId="0" fontId="61" fillId="0" borderId="134" xfId="0" applyFont="1" applyBorder="1" applyAlignment="1" applyProtection="1">
      <alignment horizontal="center" vertical="center" wrapText="1"/>
    </xf>
    <xf numFmtId="0" fontId="58" fillId="0" borderId="5" xfId="0" applyFont="1" applyBorder="1" applyAlignment="1" applyProtection="1">
      <alignment horizontal="center" vertical="center" wrapText="1"/>
    </xf>
    <xf numFmtId="164" fontId="2" fillId="0" borderId="0" xfId="0" applyNumberFormat="1" applyFont="1" applyProtection="1"/>
    <xf numFmtId="0" fontId="12" fillId="0" borderId="0" xfId="0" applyFont="1" applyBorder="1" applyAlignment="1" applyProtection="1">
      <alignment horizontal="center" vertical="center" wrapText="1"/>
    </xf>
    <xf numFmtId="9" fontId="2" fillId="0" borderId="158" xfId="5" applyFont="1" applyBorder="1" applyAlignment="1" applyProtection="1">
      <alignment horizontal="center" vertical="center" wrapText="1"/>
    </xf>
    <xf numFmtId="9" fontId="2" fillId="0" borderId="159" xfId="5" applyFont="1" applyBorder="1" applyAlignment="1" applyProtection="1">
      <alignment horizontal="center" vertical="center" wrapText="1"/>
    </xf>
    <xf numFmtId="0" fontId="60" fillId="0" borderId="0" xfId="0" applyFont="1" applyAlignment="1" applyProtection="1">
      <alignment horizontal="right" vertical="top" wrapText="1"/>
    </xf>
    <xf numFmtId="0" fontId="60" fillId="0" borderId="0" xfId="0" applyFont="1" applyAlignment="1" applyProtection="1">
      <alignment horizontal="right" vertical="top"/>
    </xf>
    <xf numFmtId="0" fontId="45" fillId="0" borderId="27" xfId="0" applyFont="1" applyBorder="1" applyAlignment="1" applyProtection="1">
      <alignment horizontal="center" vertical="center"/>
    </xf>
    <xf numFmtId="0" fontId="45" fillId="0" borderId="19" xfId="0" applyFont="1" applyBorder="1" applyAlignment="1" applyProtection="1">
      <alignment horizontal="center" vertical="center"/>
    </xf>
    <xf numFmtId="0" fontId="45" fillId="0" borderId="30" xfId="0" applyFont="1" applyBorder="1" applyAlignment="1" applyProtection="1">
      <alignment horizontal="center" vertical="center"/>
    </xf>
    <xf numFmtId="0" fontId="31" fillId="0" borderId="0" xfId="0" applyFont="1" applyAlignment="1" applyProtection="1">
      <alignment horizontal="left" vertical="top" wrapText="1"/>
    </xf>
    <xf numFmtId="0" fontId="29" fillId="0" borderId="27" xfId="0" applyFont="1" applyBorder="1" applyAlignment="1" applyProtection="1">
      <alignment horizontal="left" vertical="center" wrapText="1"/>
    </xf>
    <xf numFmtId="0" fontId="31" fillId="0" borderId="105" xfId="0" applyFont="1" applyBorder="1" applyAlignment="1" applyProtection="1">
      <alignment horizontal="left" vertical="center" wrapText="1"/>
    </xf>
    <xf numFmtId="0" fontId="31" fillId="0" borderId="112" xfId="0" applyFont="1" applyBorder="1" applyAlignment="1" applyProtection="1">
      <alignment horizontal="left" vertical="top" wrapText="1"/>
    </xf>
    <xf numFmtId="0" fontId="29" fillId="0" borderId="26" xfId="0" applyFont="1" applyBorder="1" applyAlignment="1" applyProtection="1">
      <alignment horizontal="left" wrapText="1"/>
    </xf>
    <xf numFmtId="0" fontId="3" fillId="2" borderId="79" xfId="3" applyFill="1" applyBorder="1" applyAlignment="1" applyProtection="1">
      <alignment horizontal="center" vertical="center" wrapText="1"/>
      <protection locked="0"/>
    </xf>
    <xf numFmtId="0" fontId="3" fillId="2" borderId="0" xfId="3" applyFill="1" applyBorder="1" applyAlignment="1" applyProtection="1">
      <alignment horizontal="center" vertical="center" wrapText="1"/>
      <protection locked="0"/>
    </xf>
    <xf numFmtId="0" fontId="43" fillId="0" borderId="109" xfId="3" applyFont="1" applyFill="1" applyBorder="1" applyAlignment="1" applyProtection="1">
      <alignment horizontal="center" vertical="center" wrapText="1"/>
      <protection locked="0"/>
    </xf>
    <xf numFmtId="0" fontId="0" fillId="0" borderId="0" xfId="0" applyProtection="1">
      <protection locked="0"/>
    </xf>
    <xf numFmtId="0" fontId="0" fillId="0" borderId="0" xfId="0" applyBorder="1" applyProtection="1">
      <protection locked="0"/>
    </xf>
    <xf numFmtId="0" fontId="43" fillId="0" borderId="110" xfId="3" applyFont="1" applyFill="1" applyBorder="1" applyAlignment="1" applyProtection="1">
      <alignment horizontal="center" vertical="center" wrapText="1"/>
      <protection locked="0"/>
    </xf>
    <xf numFmtId="0" fontId="43" fillId="0" borderId="163" xfId="3" applyFont="1" applyFill="1" applyBorder="1" applyAlignment="1" applyProtection="1">
      <alignment horizontal="center" vertical="center" wrapText="1"/>
      <protection locked="0"/>
    </xf>
    <xf numFmtId="0" fontId="5" fillId="0" borderId="0" xfId="0" applyFont="1" applyProtection="1">
      <protection locked="0"/>
    </xf>
    <xf numFmtId="0" fontId="43" fillId="0" borderId="162" xfId="3" applyFont="1" applyFill="1" applyBorder="1" applyAlignment="1" applyProtection="1">
      <alignment horizontal="center" vertical="center" wrapText="1"/>
      <protection locked="0"/>
    </xf>
    <xf numFmtId="0" fontId="43" fillId="0" borderId="110" xfId="3" applyFont="1" applyFill="1" applyBorder="1" applyAlignment="1" applyProtection="1">
      <alignment horizontal="center" vertical="center" wrapText="1"/>
      <protection locked="0"/>
    </xf>
    <xf numFmtId="0" fontId="43" fillId="0" borderId="164" xfId="3" applyFont="1" applyFill="1" applyBorder="1" applyAlignment="1" applyProtection="1">
      <alignment horizontal="center" vertical="center" wrapText="1"/>
      <protection locked="0"/>
    </xf>
    <xf numFmtId="0" fontId="3" fillId="0" borderId="0" xfId="3" applyFill="1" applyBorder="1" applyAlignment="1" applyProtection="1">
      <alignment vertical="center" wrapText="1"/>
      <protection locked="0"/>
    </xf>
    <xf numFmtId="0" fontId="43" fillId="0" borderId="165" xfId="3" applyFont="1" applyFill="1" applyBorder="1" applyAlignment="1" applyProtection="1">
      <alignment horizontal="center" vertical="center" wrapText="1"/>
      <protection locked="0"/>
    </xf>
    <xf numFmtId="0" fontId="43" fillId="0" borderId="110" xfId="3" applyFont="1" applyFill="1" applyBorder="1" applyAlignment="1" applyProtection="1">
      <alignment horizontal="left" vertical="center" wrapText="1"/>
      <protection locked="0"/>
    </xf>
    <xf numFmtId="0" fontId="0" fillId="0" borderId="0" xfId="0" applyAlignment="1" applyProtection="1">
      <alignment horizontal="left" vertical="center"/>
      <protection locked="0"/>
    </xf>
    <xf numFmtId="0" fontId="5" fillId="0" borderId="30" xfId="0" applyFont="1" applyBorder="1" applyAlignment="1" applyProtection="1">
      <alignment horizontal="center" vertical="center"/>
    </xf>
    <xf numFmtId="0" fontId="22" fillId="0" borderId="0" xfId="0" applyFont="1" applyProtection="1"/>
    <xf numFmtId="0" fontId="62" fillId="0" borderId="60" xfId="0" applyFont="1" applyBorder="1" applyAlignment="1" applyProtection="1">
      <alignment horizontal="center" vertical="center" wrapText="1"/>
    </xf>
    <xf numFmtId="0" fontId="62" fillId="0" borderId="25" xfId="0" applyFont="1" applyBorder="1" applyAlignment="1" applyProtection="1">
      <alignment horizontal="center" vertical="center"/>
    </xf>
    <xf numFmtId="0" fontId="62" fillId="0" borderId="61" xfId="0" applyFont="1" applyBorder="1" applyAlignment="1" applyProtection="1">
      <alignment horizontal="center" vertical="center"/>
    </xf>
    <xf numFmtId="0" fontId="9" fillId="2" borderId="27" xfId="0" applyFont="1" applyFill="1" applyBorder="1" applyAlignment="1" applyProtection="1">
      <alignment horizontal="left" vertical="center" wrapText="1"/>
    </xf>
    <xf numFmtId="0" fontId="9" fillId="2" borderId="19" xfId="0" applyFont="1" applyFill="1" applyBorder="1" applyAlignment="1" applyProtection="1">
      <alignment horizontal="left" vertical="center" wrapText="1"/>
    </xf>
    <xf numFmtId="0" fontId="9" fillId="2" borderId="30" xfId="0" applyFont="1" applyFill="1" applyBorder="1" applyAlignment="1" applyProtection="1">
      <alignment horizontal="left" vertical="center" wrapText="1"/>
    </xf>
    <xf numFmtId="0" fontId="22" fillId="0" borderId="27" xfId="0" applyFont="1" applyBorder="1" applyAlignment="1" applyProtection="1">
      <alignment horizontal="center" wrapText="1"/>
    </xf>
    <xf numFmtId="0" fontId="22" fillId="0" borderId="19" xfId="0" applyFont="1" applyBorder="1" applyAlignment="1" applyProtection="1">
      <alignment horizontal="center" wrapText="1"/>
    </xf>
    <xf numFmtId="0" fontId="22" fillId="0" borderId="30" xfId="0" applyFont="1" applyBorder="1" applyAlignment="1" applyProtection="1">
      <alignment horizontal="center" wrapText="1"/>
    </xf>
    <xf numFmtId="0" fontId="22" fillId="0" borderId="16" xfId="0" applyFont="1" applyBorder="1" applyProtection="1"/>
    <xf numFmtId="0" fontId="22" fillId="0" borderId="16" xfId="0" applyFont="1" applyBorder="1" applyAlignment="1" applyProtection="1">
      <alignment horizontal="center" vertical="center" wrapText="1"/>
    </xf>
    <xf numFmtId="0" fontId="4" fillId="0" borderId="16" xfId="0" applyFont="1" applyBorder="1" applyAlignment="1" applyProtection="1">
      <alignment horizontal="left" vertical="center" wrapText="1"/>
    </xf>
    <xf numFmtId="0" fontId="34" fillId="0" borderId="16" xfId="0" applyFont="1" applyBorder="1" applyAlignment="1" applyProtection="1">
      <alignment wrapText="1"/>
    </xf>
    <xf numFmtId="0" fontId="22" fillId="0" borderId="16" xfId="0" applyFont="1" applyBorder="1" applyAlignment="1" applyProtection="1">
      <alignment horizontal="center"/>
    </xf>
    <xf numFmtId="0" fontId="22" fillId="0" borderId="16" xfId="0" applyFont="1" applyFill="1" applyBorder="1" applyAlignment="1" applyProtection="1">
      <alignment horizontal="left" wrapText="1"/>
    </xf>
    <xf numFmtId="0" fontId="4" fillId="0" borderId="0" xfId="0" applyFont="1" applyBorder="1" applyAlignment="1" applyProtection="1">
      <alignment horizontal="left" vertical="center" wrapText="1"/>
    </xf>
    <xf numFmtId="0" fontId="22" fillId="0" borderId="19" xfId="0" applyFont="1" applyBorder="1" applyProtection="1"/>
    <xf numFmtId="0" fontId="22" fillId="0" borderId="27" xfId="0" applyFont="1" applyBorder="1" applyAlignment="1" applyProtection="1">
      <alignment horizontal="center"/>
    </xf>
    <xf numFmtId="0" fontId="22" fillId="0" borderId="19" xfId="0" applyFont="1" applyBorder="1" applyAlignment="1" applyProtection="1">
      <alignment horizontal="center"/>
    </xf>
    <xf numFmtId="0" fontId="22" fillId="0" borderId="30" xfId="0" applyFont="1" applyBorder="1" applyAlignment="1" applyProtection="1">
      <alignment horizontal="center"/>
    </xf>
    <xf numFmtId="0" fontId="42" fillId="0" borderId="16" xfId="0" applyFont="1" applyBorder="1" applyProtection="1"/>
  </cellXfs>
  <cellStyles count="7">
    <cellStyle name="Comma" xfId="1" builtinId="3"/>
    <cellStyle name="Followed Hyperlink" xfId="2" builtinId="9" customBuiltin="1"/>
    <cellStyle name="Hyperlink" xfId="3" builtinId="8"/>
    <cellStyle name="Normal" xfId="0" builtinId="0"/>
    <cellStyle name="Normal 2" xfId="4"/>
    <cellStyle name="Percent" xfId="5" builtinId="5"/>
    <cellStyle name="Percent 2" xfId="6"/>
  </cellStyles>
  <dxfs count="106">
    <dxf>
      <fill>
        <patternFill patternType="none">
          <bgColor auto="1"/>
        </patternFill>
      </fill>
    </dxf>
    <dxf>
      <fill>
        <patternFill patternType="none">
          <bgColor auto="1"/>
        </patternFill>
      </fill>
    </dxf>
    <dxf>
      <font>
        <b/>
        <i val="0"/>
        <color auto="1"/>
      </font>
      <fill>
        <patternFill>
          <bgColor rgb="FFFFFF00"/>
        </patternFill>
      </fill>
    </dxf>
    <dxf>
      <fill>
        <patternFill>
          <bgColor rgb="FFFF0000"/>
        </patternFill>
      </fill>
    </dxf>
    <dxf>
      <fill>
        <patternFill>
          <bgColor rgb="FFFF0000"/>
        </patternFill>
      </fill>
    </dxf>
    <dxf>
      <fill>
        <patternFill patternType="none">
          <bgColor auto="1"/>
        </patternFill>
      </fill>
    </dxf>
    <dxf>
      <fill>
        <patternFill>
          <bgColor rgb="FF00FF00"/>
        </patternFill>
      </fill>
    </dxf>
    <dxf>
      <fill>
        <patternFill>
          <bgColor rgb="FF00B0F0"/>
        </patternFill>
      </fill>
    </dxf>
    <dxf>
      <fill>
        <patternFill>
          <bgColor rgb="FFFFC000"/>
        </patternFill>
      </fill>
    </dxf>
    <dxf>
      <fill>
        <patternFill>
          <bgColor rgb="FF9900FF"/>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00B0F0"/>
        </patternFill>
      </fill>
    </dxf>
    <dxf>
      <fill>
        <patternFill>
          <bgColor rgb="FFFFC000"/>
        </patternFill>
      </fill>
    </dxf>
    <dxf>
      <fill>
        <patternFill>
          <bgColor rgb="FF9900FF"/>
        </patternFill>
      </fill>
    </dxf>
    <dxf>
      <fill>
        <patternFill>
          <bgColor indexed="35"/>
        </patternFill>
      </fill>
    </dxf>
    <dxf>
      <fill>
        <patternFill>
          <bgColor indexed="52"/>
        </patternFill>
      </fill>
    </dxf>
    <dxf>
      <fill>
        <patternFill>
          <bgColor indexed="11"/>
        </patternFill>
      </fill>
    </dxf>
    <dxf>
      <font>
        <b/>
        <i/>
      </font>
      <fill>
        <patternFill patternType="gray125"/>
      </fill>
    </dxf>
    <dxf>
      <fill>
        <patternFill>
          <bgColor theme="1"/>
        </patternFill>
      </fill>
    </dxf>
    <dxf>
      <font>
        <color theme="0"/>
      </font>
      <fill>
        <patternFill>
          <bgColor rgb="FFFF0000"/>
        </patternFill>
      </fill>
    </dxf>
    <dxf>
      <fill>
        <patternFill patternType="none">
          <bgColor auto="1"/>
        </patternFill>
      </fill>
    </dxf>
    <dxf>
      <font>
        <color theme="0"/>
      </font>
      <fill>
        <patternFill>
          <bgColor rgb="FFFF0000"/>
        </patternFill>
      </fill>
    </dxf>
    <dxf>
      <fill>
        <patternFill patternType="none">
          <bgColor auto="1"/>
        </patternFill>
      </fill>
    </dxf>
    <dxf>
      <font>
        <color theme="0"/>
      </font>
      <fill>
        <patternFill>
          <bgColor rgb="FFFF0000"/>
        </patternFill>
      </fill>
    </dxf>
    <dxf>
      <fill>
        <patternFill patternType="none">
          <bgColor auto="1"/>
        </patternFill>
      </fill>
    </dxf>
    <dxf>
      <font>
        <color theme="0"/>
      </font>
      <fill>
        <patternFill>
          <bgColor rgb="FFFF0000"/>
        </patternFill>
      </fill>
    </dxf>
    <dxf>
      <fill>
        <patternFill patternType="none">
          <bgColor auto="1"/>
        </patternFill>
      </fill>
    </dxf>
    <dxf>
      <fill>
        <patternFill>
          <bgColor rgb="FFFF0000"/>
        </patternFill>
      </fill>
    </dxf>
    <dxf>
      <fill>
        <patternFill>
          <bgColor theme="1"/>
        </patternFill>
      </fill>
    </dxf>
    <dxf>
      <fill>
        <patternFill>
          <bgColor indexed="52"/>
        </patternFill>
      </fill>
    </dxf>
    <dxf>
      <fill>
        <patternFill>
          <bgColor indexed="46"/>
        </patternFill>
      </fill>
    </dxf>
    <dxf>
      <fill>
        <patternFill>
          <bgColor indexed="46"/>
        </patternFill>
      </fill>
    </dxf>
    <dxf>
      <fill>
        <patternFill>
          <bgColor indexed="11"/>
        </patternFill>
      </fill>
    </dxf>
    <dxf>
      <fill>
        <patternFill>
          <bgColor indexed="15"/>
        </patternFill>
      </fill>
    </dxf>
    <dxf>
      <fill>
        <patternFill>
          <bgColor indexed="52"/>
        </patternFill>
      </fill>
    </dxf>
    <dxf>
      <fill>
        <patternFill>
          <bgColor indexed="11"/>
        </patternFill>
      </fill>
    </dxf>
    <dxf>
      <fill>
        <patternFill>
          <bgColor indexed="15"/>
        </patternFill>
      </fill>
    </dxf>
    <dxf>
      <fill>
        <patternFill>
          <bgColor indexed="52"/>
        </patternFill>
      </fill>
    </dxf>
    <dxf>
      <fill>
        <patternFill>
          <bgColor indexed="10"/>
        </patternFill>
      </fill>
    </dxf>
    <dxf>
      <fill>
        <patternFill>
          <bgColor theme="9"/>
        </patternFill>
      </fill>
    </dxf>
    <dxf>
      <fill>
        <patternFill>
          <bgColor indexed="10"/>
        </patternFill>
      </fill>
    </dxf>
    <dxf>
      <fill>
        <patternFill>
          <bgColor indexed="10"/>
        </patternFill>
      </fill>
    </dxf>
    <dxf>
      <fill>
        <patternFill>
          <bgColor indexed="15"/>
        </patternFill>
      </fill>
    </dxf>
    <dxf>
      <fill>
        <patternFill>
          <bgColor indexed="52"/>
        </patternFill>
      </fill>
    </dxf>
    <dxf>
      <fill>
        <patternFill>
          <bgColor indexed="11"/>
        </patternFill>
      </fill>
    </dxf>
    <dxf>
      <fill>
        <patternFill>
          <bgColor indexed="46"/>
        </patternFill>
      </fill>
    </dxf>
    <dxf>
      <font>
        <color theme="0"/>
      </font>
      <fill>
        <patternFill>
          <bgColor rgb="FFFF0000"/>
        </patternFill>
      </fill>
    </dxf>
    <dxf>
      <fill>
        <patternFill patternType="none">
          <bgColor auto="1"/>
        </patternFill>
      </fill>
    </dxf>
    <dxf>
      <font>
        <color theme="0"/>
      </font>
      <fill>
        <patternFill>
          <bgColor rgb="FFFF0000"/>
        </patternFill>
      </fill>
    </dxf>
    <dxf>
      <fill>
        <patternFill patternType="none">
          <bgColor auto="1"/>
        </patternFill>
      </fill>
    </dxf>
    <dxf>
      <font>
        <color theme="0"/>
      </font>
      <fill>
        <patternFill>
          <bgColor rgb="FFFF0000"/>
        </patternFill>
      </fill>
    </dxf>
    <dxf>
      <fill>
        <patternFill patternType="none">
          <bgColor auto="1"/>
        </patternFill>
      </fill>
    </dxf>
    <dxf>
      <fill>
        <patternFill patternType="solid">
          <fgColor theme="1" tint="0.499984740745262"/>
          <bgColor theme="0" tint="-0.14996795556505021"/>
        </patternFill>
      </fill>
    </dxf>
    <dxf>
      <fill>
        <patternFill>
          <bgColor rgb="FF00FFFF"/>
        </patternFill>
      </fill>
    </dxf>
    <dxf>
      <font>
        <color theme="0"/>
      </font>
      <fill>
        <patternFill>
          <bgColor rgb="FFFF0000"/>
        </patternFill>
      </fill>
    </dxf>
    <dxf>
      <fill>
        <patternFill patternType="none">
          <bgColor auto="1"/>
        </patternFill>
      </fill>
    </dxf>
    <dxf>
      <font>
        <color theme="0"/>
      </font>
      <fill>
        <patternFill>
          <bgColor rgb="FFFF0000"/>
        </patternFill>
      </fill>
    </dxf>
    <dxf>
      <fill>
        <patternFill patternType="none">
          <bgColor auto="1"/>
        </patternFill>
      </fill>
    </dxf>
    <dxf>
      <font>
        <b/>
        <i/>
      </font>
      <fill>
        <patternFill patternType="gray125"/>
      </fill>
    </dxf>
    <dxf>
      <fill>
        <patternFill patternType="lightGray">
          <fgColor rgb="FFFF0000"/>
        </patternFill>
      </fill>
    </dxf>
    <dxf>
      <fill>
        <patternFill>
          <bgColor rgb="FFFF9900"/>
        </patternFill>
      </fill>
    </dxf>
    <dxf>
      <fill>
        <patternFill>
          <bgColor indexed="52"/>
        </patternFill>
      </fill>
    </dxf>
    <dxf>
      <fill>
        <patternFill>
          <bgColor indexed="35"/>
        </patternFill>
      </fill>
    </dxf>
    <dxf>
      <fill>
        <patternFill>
          <bgColor indexed="10"/>
        </patternFill>
      </fill>
    </dxf>
    <dxf>
      <fill>
        <patternFill>
          <bgColor indexed="52"/>
        </patternFill>
      </fill>
    </dxf>
    <dxf>
      <fill>
        <patternFill>
          <bgColor indexed="11"/>
        </patternFill>
      </fill>
    </dxf>
    <dxf>
      <fill>
        <patternFill>
          <bgColor indexed="10"/>
        </patternFill>
      </fill>
    </dxf>
    <dxf>
      <fill>
        <patternFill>
          <bgColor indexed="52"/>
        </patternFill>
      </fill>
    </dxf>
    <dxf>
      <fill>
        <patternFill>
          <bgColor indexed="10"/>
        </patternFill>
      </fill>
    </dxf>
    <dxf>
      <fill>
        <patternFill>
          <bgColor indexed="10"/>
        </patternFill>
      </fill>
    </dxf>
    <dxf>
      <fill>
        <patternFill>
          <bgColor rgb="FFFF0000"/>
        </patternFill>
      </fill>
    </dxf>
    <dxf>
      <fill>
        <patternFill>
          <bgColor indexed="11"/>
        </patternFill>
      </fill>
    </dxf>
    <dxf>
      <fill>
        <patternFill>
          <bgColor rgb="FF00FFFF"/>
        </patternFill>
      </fill>
    </dxf>
    <dxf>
      <fill>
        <patternFill>
          <bgColor indexed="10"/>
        </patternFill>
      </fill>
    </dxf>
    <dxf>
      <fill>
        <patternFill>
          <bgColor indexed="11"/>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ont>
        <b val="0"/>
        <i val="0"/>
        <color auto="1"/>
      </font>
      <fill>
        <patternFill>
          <bgColor theme="0" tint="-0.14996795556505021"/>
        </patternFill>
      </fill>
    </dxf>
    <dxf>
      <font>
        <b val="0"/>
        <i val="0"/>
        <color auto="1"/>
      </font>
      <fill>
        <patternFill>
          <bgColor theme="0" tint="-0.14996795556505021"/>
        </patternFill>
      </fill>
    </dxf>
    <dxf>
      <fill>
        <patternFill>
          <bgColor rgb="FFFF0000"/>
        </patternFill>
      </fill>
    </dxf>
    <dxf>
      <fill>
        <patternFill>
          <bgColor rgb="FFCCFFCC"/>
        </patternFill>
      </fill>
    </dxf>
    <dxf>
      <fill>
        <patternFill>
          <bgColor rgb="FF66FFFF"/>
        </patternFill>
      </fill>
    </dxf>
    <dxf>
      <fill>
        <patternFill>
          <bgColor theme="1"/>
        </patternFill>
      </fill>
    </dxf>
    <dxf>
      <fill>
        <patternFill>
          <bgColor indexed="10"/>
        </patternFill>
      </fill>
    </dxf>
    <dxf>
      <fill>
        <patternFill>
          <bgColor indexed="10"/>
        </patternFill>
      </fill>
    </dxf>
    <dxf>
      <fill>
        <patternFill>
          <bgColor rgb="FFFFC000"/>
        </patternFill>
      </fill>
    </dxf>
    <dxf>
      <fill>
        <patternFill>
          <bgColor indexed="10"/>
        </patternFill>
      </fill>
    </dxf>
    <dxf>
      <fill>
        <patternFill>
          <bgColor indexed="42"/>
        </patternFill>
      </fill>
    </dxf>
    <dxf>
      <fill>
        <patternFill>
          <bgColor indexed="35"/>
        </patternFill>
      </fill>
    </dxf>
    <dxf>
      <fill>
        <patternFill>
          <bgColor indexed="35"/>
        </patternFill>
      </fill>
    </dxf>
    <dxf>
      <fill>
        <patternFill>
          <bgColor indexed="51"/>
        </patternFill>
      </fill>
    </dxf>
    <dxf>
      <fill>
        <patternFill>
          <bgColor indexed="35"/>
        </patternFill>
      </fill>
    </dxf>
    <dxf>
      <fill>
        <patternFill>
          <bgColor indexed="42"/>
        </patternFill>
      </fill>
    </dxf>
    <dxf>
      <fill>
        <patternFill>
          <bgColor indexed="51"/>
        </patternFill>
      </fill>
    </dxf>
    <dxf>
      <fill>
        <patternFill>
          <bgColor indexed="10"/>
        </patternFill>
      </fill>
    </dxf>
  </dxfs>
  <tableStyles count="0" defaultTableStyle="TableStyleMedium9" defaultPivotStyle="PivotStyleLight16"/>
  <colors>
    <mruColors>
      <color rgb="FFFF3399"/>
      <color rgb="FF66FF3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5200650</xdr:colOff>
      <xdr:row>63</xdr:row>
      <xdr:rowOff>361950</xdr:rowOff>
    </xdr:from>
    <xdr:to>
      <xdr:col>3</xdr:col>
      <xdr:colOff>158392</xdr:colOff>
      <xdr:row>64</xdr:row>
      <xdr:rowOff>0</xdr:rowOff>
    </xdr:to>
    <xdr:sp macro="" textlink="">
      <xdr:nvSpPr>
        <xdr:cNvPr id="11" name="TextBox 10"/>
        <xdr:cNvSpPr txBox="1"/>
      </xdr:nvSpPr>
      <xdr:spPr>
        <a:xfrm>
          <a:off x="7610475" y="20945475"/>
          <a:ext cx="1958617"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200">
              <a:solidFill>
                <a:schemeClr val="bg1"/>
              </a:solidFill>
            </a:rPr>
            <a:t>Prcts</a:t>
          </a:r>
          <a:r>
            <a:rPr lang="en-US" sz="1100">
              <a:solidFill>
                <a:schemeClr val="bg1"/>
              </a:solidFill>
            </a:rPr>
            <a:t> at</a:t>
          </a:r>
          <a:r>
            <a:rPr lang="en-US" sz="1100" baseline="0">
              <a:solidFill>
                <a:schemeClr val="bg1"/>
              </a:solidFill>
            </a:rPr>
            <a:t> right must total 100%</a:t>
          </a:r>
          <a:endParaRPr lang="en-US" sz="1100">
            <a:solidFill>
              <a:schemeClr val="bg1"/>
            </a:solidFill>
          </a:endParaRPr>
        </a:p>
      </xdr:txBody>
    </xdr:sp>
    <xdr:clientData/>
  </xdr:twoCellAnchor>
  <xdr:twoCellAnchor>
    <xdr:from>
      <xdr:col>1</xdr:col>
      <xdr:colOff>6042025</xdr:colOff>
      <xdr:row>78</xdr:row>
      <xdr:rowOff>361950</xdr:rowOff>
    </xdr:from>
    <xdr:to>
      <xdr:col>3</xdr:col>
      <xdr:colOff>177442</xdr:colOff>
      <xdr:row>79</xdr:row>
      <xdr:rowOff>0</xdr:rowOff>
    </xdr:to>
    <xdr:sp macro="" textlink="">
      <xdr:nvSpPr>
        <xdr:cNvPr id="7" name="TextBox 6"/>
        <xdr:cNvSpPr txBox="1"/>
      </xdr:nvSpPr>
      <xdr:spPr>
        <a:xfrm>
          <a:off x="8099425" y="25536525"/>
          <a:ext cx="1850667" cy="38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200">
              <a:solidFill>
                <a:schemeClr val="bg1"/>
              </a:solidFill>
            </a:rPr>
            <a:t>Prcts</a:t>
          </a:r>
          <a:r>
            <a:rPr lang="en-US" sz="1100">
              <a:solidFill>
                <a:schemeClr val="bg1"/>
              </a:solidFill>
            </a:rPr>
            <a:t> at</a:t>
          </a:r>
          <a:r>
            <a:rPr lang="en-US" sz="1100" baseline="0">
              <a:solidFill>
                <a:schemeClr val="bg1"/>
              </a:solidFill>
            </a:rPr>
            <a:t> right must total 100%</a:t>
          </a:r>
          <a:endParaRPr lang="en-US" sz="1100">
            <a:solidFill>
              <a:schemeClr val="bg1"/>
            </a:solidFill>
          </a:endParaRPr>
        </a:p>
      </xdr:txBody>
    </xdr:sp>
    <xdr:clientData/>
  </xdr:twoCellAnchor>
  <xdr:twoCellAnchor>
    <xdr:from>
      <xdr:col>1</xdr:col>
      <xdr:colOff>5200650</xdr:colOff>
      <xdr:row>53</xdr:row>
      <xdr:rowOff>400050</xdr:rowOff>
    </xdr:from>
    <xdr:to>
      <xdr:col>3</xdr:col>
      <xdr:colOff>247650</xdr:colOff>
      <xdr:row>53</xdr:row>
      <xdr:rowOff>600075</xdr:rowOff>
    </xdr:to>
    <xdr:sp macro="" textlink="">
      <xdr:nvSpPr>
        <xdr:cNvPr id="12" name="TextBox 11"/>
        <xdr:cNvSpPr txBox="1"/>
      </xdr:nvSpPr>
      <xdr:spPr>
        <a:xfrm>
          <a:off x="7610475" y="17383125"/>
          <a:ext cx="1990725"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bg1"/>
              </a:solidFill>
              <a:effectLst/>
              <a:latin typeface="+mn-lt"/>
              <a:ea typeface="+mn-ea"/>
              <a:cs typeface="+mn-cs"/>
            </a:rPr>
            <a:t>Prcts at</a:t>
          </a:r>
          <a:r>
            <a:rPr lang="en-US" sz="1100" baseline="0">
              <a:solidFill>
                <a:schemeClr val="bg1"/>
              </a:solidFill>
              <a:effectLst/>
              <a:latin typeface="+mn-lt"/>
              <a:ea typeface="+mn-ea"/>
              <a:cs typeface="+mn-cs"/>
            </a:rPr>
            <a:t> right must total 100%</a:t>
          </a:r>
          <a:endParaRPr lang="en-US">
            <a:solidFill>
              <a:schemeClr val="bg1"/>
            </a:solidFill>
            <a:effectLst/>
          </a:endParaRPr>
        </a:p>
        <a:p>
          <a:endParaRPr lang="en-US" sz="1100"/>
        </a:p>
      </xdr:txBody>
    </xdr:sp>
    <xdr:clientData/>
  </xdr:twoCellAnchor>
  <xdr:twoCellAnchor>
    <xdr:from>
      <xdr:col>1</xdr:col>
      <xdr:colOff>5238750</xdr:colOff>
      <xdr:row>46</xdr:row>
      <xdr:rowOff>476250</xdr:rowOff>
    </xdr:from>
    <xdr:to>
      <xdr:col>3</xdr:col>
      <xdr:colOff>285750</xdr:colOff>
      <xdr:row>46</xdr:row>
      <xdr:rowOff>676275</xdr:rowOff>
    </xdr:to>
    <xdr:sp macro="" textlink="">
      <xdr:nvSpPr>
        <xdr:cNvPr id="16" name="TextBox 15"/>
        <xdr:cNvSpPr txBox="1"/>
      </xdr:nvSpPr>
      <xdr:spPr>
        <a:xfrm>
          <a:off x="7648575" y="14601825"/>
          <a:ext cx="2047875" cy="20002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smtClean="0">
              <a:ln>
                <a:noFill/>
              </a:ln>
              <a:solidFill>
                <a:sysClr val="window" lastClr="FFFFFF"/>
              </a:solidFill>
              <a:effectLst/>
              <a:uLnTx/>
              <a:uFillTx/>
              <a:latin typeface="Calibri"/>
              <a:ea typeface="+mn-ea"/>
              <a:cs typeface="+mn-cs"/>
            </a:rPr>
            <a:t>Prcts at right must total 100%</a:t>
          </a:r>
          <a:endParaRPr kumimoji="0" lang="en-US" sz="1800" b="0" i="0" u="none" strike="noStrike" kern="0" cap="none" spc="0" normalizeH="0" baseline="0" noProof="0" smtClean="0">
            <a:ln>
              <a:noFill/>
            </a:ln>
            <a:solidFill>
              <a:sysClr val="window" lastClr="FFFFFF"/>
            </a:solidFill>
            <a:effectLst/>
            <a:uLnTx/>
            <a:uFillTx/>
            <a:latin typeface="Calibri"/>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smtClean="0">
            <a:ln>
              <a:noFill/>
            </a:ln>
            <a:solidFill>
              <a:sysClr val="windowText" lastClr="000000"/>
            </a:solidFill>
            <a:effectLst/>
            <a:uLnTx/>
            <a:uFillTx/>
            <a:latin typeface="Calibri"/>
          </a:endParaRPr>
        </a:p>
      </xdr:txBody>
    </xdr:sp>
    <xdr:clientData/>
  </xdr:twoCellAnchor>
  <xdr:twoCellAnchor>
    <xdr:from>
      <xdr:col>1</xdr:col>
      <xdr:colOff>5200650</xdr:colOff>
      <xdr:row>75</xdr:row>
      <xdr:rowOff>400050</xdr:rowOff>
    </xdr:from>
    <xdr:to>
      <xdr:col>3</xdr:col>
      <xdr:colOff>158392</xdr:colOff>
      <xdr:row>76</xdr:row>
      <xdr:rowOff>0</xdr:rowOff>
    </xdr:to>
    <xdr:sp macro="" textlink="">
      <xdr:nvSpPr>
        <xdr:cNvPr id="21" name="TextBox 20"/>
        <xdr:cNvSpPr txBox="1"/>
      </xdr:nvSpPr>
      <xdr:spPr>
        <a:xfrm>
          <a:off x="7610475" y="25107900"/>
          <a:ext cx="1958617" cy="247650"/>
        </a:xfrm>
        <a:prstGeom prst="rect">
          <a:avLst/>
        </a:prstGeom>
        <a:noFill/>
        <a:ln w="9525" cmpd="sng">
          <a:noFill/>
        </a:ln>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ysClr val="window" lastClr="FFFFFF"/>
              </a:solidFill>
              <a:effectLst/>
              <a:uLnTx/>
              <a:uFillTx/>
              <a:latin typeface="Calibri"/>
            </a:rPr>
            <a:t>Prcts</a:t>
          </a:r>
          <a:r>
            <a:rPr kumimoji="0" lang="en-US" sz="1100" b="0" i="0" u="none" strike="noStrike" kern="0" cap="none" spc="0" normalizeH="0" baseline="0" noProof="0">
              <a:ln>
                <a:noFill/>
              </a:ln>
              <a:solidFill>
                <a:sysClr val="window" lastClr="FFFFFF"/>
              </a:solidFill>
              <a:effectLst/>
              <a:uLnTx/>
              <a:uFillTx/>
              <a:latin typeface="Calibri"/>
            </a:rPr>
            <a:t> at right must total 100%</a:t>
          </a:r>
        </a:p>
      </xdr:txBody>
    </xdr:sp>
    <xdr:clientData/>
  </xdr:twoCellAnchor>
  <xdr:twoCellAnchor>
    <xdr:from>
      <xdr:col>1</xdr:col>
      <xdr:colOff>5219700</xdr:colOff>
      <xdr:row>79</xdr:row>
      <xdr:rowOff>390525</xdr:rowOff>
    </xdr:from>
    <xdr:to>
      <xdr:col>3</xdr:col>
      <xdr:colOff>177442</xdr:colOff>
      <xdr:row>79</xdr:row>
      <xdr:rowOff>638175</xdr:rowOff>
    </xdr:to>
    <xdr:sp macro="" textlink="">
      <xdr:nvSpPr>
        <xdr:cNvPr id="23" name="TextBox 22"/>
        <xdr:cNvSpPr txBox="1"/>
      </xdr:nvSpPr>
      <xdr:spPr>
        <a:xfrm>
          <a:off x="7629525" y="27003375"/>
          <a:ext cx="1958617" cy="247650"/>
        </a:xfrm>
        <a:prstGeom prst="rect">
          <a:avLst/>
        </a:prstGeom>
        <a:noFill/>
        <a:ln w="9525" cmpd="sng">
          <a:noFill/>
        </a:ln>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ysClr val="window" lastClr="FFFFFF"/>
              </a:solidFill>
              <a:effectLst/>
              <a:uLnTx/>
              <a:uFillTx/>
              <a:latin typeface="Calibri"/>
            </a:rPr>
            <a:t>Prcts</a:t>
          </a:r>
          <a:r>
            <a:rPr kumimoji="0" lang="en-US" sz="1100" b="0" i="0" u="none" strike="noStrike" kern="0" cap="none" spc="0" normalizeH="0" baseline="0" noProof="0">
              <a:ln>
                <a:noFill/>
              </a:ln>
              <a:solidFill>
                <a:sysClr val="window" lastClr="FFFFFF"/>
              </a:solidFill>
              <a:effectLst/>
              <a:uLnTx/>
              <a:uFillTx/>
              <a:latin typeface="Calibri"/>
            </a:rPr>
            <a:t> at right must total 100%</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69</xdr:row>
      <xdr:rowOff>10583</xdr:rowOff>
    </xdr:from>
    <xdr:to>
      <xdr:col>5</xdr:col>
      <xdr:colOff>52917</xdr:colOff>
      <xdr:row>70</xdr:row>
      <xdr:rowOff>370417</xdr:rowOff>
    </xdr:to>
    <xdr:sp macro="" textlink="">
      <xdr:nvSpPr>
        <xdr:cNvPr id="4" name="TextBox 3"/>
        <xdr:cNvSpPr txBox="1"/>
      </xdr:nvSpPr>
      <xdr:spPr>
        <a:xfrm>
          <a:off x="9715500" y="5228166"/>
          <a:ext cx="624417" cy="15663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vert="vert270" wrap="square" rtlCol="0" anchor="b"/>
        <a:lstStyle/>
        <a:p>
          <a:pPr algn="l"/>
          <a:r>
            <a:rPr lang="en-US" sz="1300">
              <a:solidFill>
                <a:schemeClr val="bg1"/>
              </a:solidFill>
              <a:latin typeface="+mn-lt"/>
              <a:cs typeface="Arial" pitchFamily="34" charset="0"/>
            </a:rPr>
            <a:t>Sum (D18:D21) </a:t>
          </a:r>
        </a:p>
        <a:p>
          <a:pPr algn="l"/>
          <a:r>
            <a:rPr lang="en-US" sz="1300">
              <a:solidFill>
                <a:schemeClr val="bg1"/>
              </a:solidFill>
              <a:latin typeface="+mn-lt"/>
              <a:cs typeface="Arial" pitchFamily="34" charset="0"/>
            </a:rPr>
            <a:t>must</a:t>
          </a:r>
          <a:r>
            <a:rPr lang="en-US" sz="1300" baseline="0">
              <a:solidFill>
                <a:schemeClr val="bg1"/>
              </a:solidFill>
              <a:latin typeface="+mn-lt"/>
              <a:cs typeface="Arial" pitchFamily="34" charset="0"/>
            </a:rPr>
            <a:t> </a:t>
          </a:r>
          <a:r>
            <a:rPr lang="en-US" sz="1300">
              <a:solidFill>
                <a:schemeClr val="bg1"/>
              </a:solidFill>
              <a:latin typeface="+mn-lt"/>
              <a:cs typeface="Arial" pitchFamily="34" charset="0"/>
            </a:rPr>
            <a:t>equal 100%.</a:t>
          </a:r>
          <a:br>
            <a:rPr lang="en-US" sz="1300">
              <a:solidFill>
                <a:schemeClr val="bg1"/>
              </a:solidFill>
              <a:latin typeface="+mn-lt"/>
              <a:cs typeface="Arial" pitchFamily="34" charset="0"/>
            </a:rPr>
          </a:br>
          <a:r>
            <a:rPr lang="en-US" sz="1300">
              <a:solidFill>
                <a:schemeClr val="bg1"/>
              </a:solidFill>
              <a:latin typeface="+mn-lt"/>
              <a:cs typeface="Arial" pitchFamily="34" charset="0"/>
            </a:rPr>
            <a:t>~~~~~~~~~~~~~~</a:t>
          </a:r>
          <a:br>
            <a:rPr lang="en-US" sz="1300">
              <a:solidFill>
                <a:schemeClr val="bg1"/>
              </a:solidFill>
              <a:latin typeface="+mn-lt"/>
              <a:cs typeface="Arial" pitchFamily="34" charset="0"/>
            </a:rPr>
          </a:br>
          <a:r>
            <a:rPr lang="en-US" sz="1300" baseline="0">
              <a:solidFill>
                <a:schemeClr val="bg1"/>
              </a:solidFill>
              <a:latin typeface="+mn-lt"/>
              <a:cs typeface="Arial" pitchFamily="34" charset="0"/>
            </a:rPr>
            <a:t>Current A</a:t>
          </a:r>
          <a:r>
            <a:rPr lang="en-US" sz="1300">
              <a:solidFill>
                <a:schemeClr val="bg1"/>
              </a:solidFill>
              <a:latin typeface="+mn-lt"/>
              <a:cs typeface="Arial" pitchFamily="34" charset="0"/>
            </a:rPr>
            <a:t>ctual = </a:t>
          </a:r>
        </a:p>
      </xdr:txBody>
    </xdr:sp>
    <xdr:clientData/>
  </xdr:twoCellAnchor>
  <xdr:twoCellAnchor>
    <xdr:from>
      <xdr:col>5</xdr:col>
      <xdr:colOff>0</xdr:colOff>
      <xdr:row>66</xdr:row>
      <xdr:rowOff>10583</xdr:rowOff>
    </xdr:from>
    <xdr:to>
      <xdr:col>5</xdr:col>
      <xdr:colOff>52917</xdr:colOff>
      <xdr:row>70</xdr:row>
      <xdr:rowOff>370417</xdr:rowOff>
    </xdr:to>
    <xdr:sp macro="" textlink="">
      <xdr:nvSpPr>
        <xdr:cNvPr id="5" name="TextBox 4"/>
        <xdr:cNvSpPr txBox="1"/>
      </xdr:nvSpPr>
      <xdr:spPr>
        <a:xfrm>
          <a:off x="10639425" y="24699383"/>
          <a:ext cx="52917" cy="19600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vert="vert270" wrap="square" rtlCol="0" anchor="b"/>
        <a:lstStyle/>
        <a:p>
          <a:pPr algn="l"/>
          <a:r>
            <a:rPr lang="en-US" sz="1300">
              <a:solidFill>
                <a:schemeClr val="bg1"/>
              </a:solidFill>
              <a:latin typeface="+mn-lt"/>
              <a:cs typeface="Arial" pitchFamily="34" charset="0"/>
            </a:rPr>
            <a:t>Sum (D18:D21) </a:t>
          </a:r>
        </a:p>
        <a:p>
          <a:pPr algn="l"/>
          <a:r>
            <a:rPr lang="en-US" sz="1300">
              <a:solidFill>
                <a:schemeClr val="bg1"/>
              </a:solidFill>
              <a:latin typeface="+mn-lt"/>
              <a:cs typeface="Arial" pitchFamily="34" charset="0"/>
            </a:rPr>
            <a:t>must</a:t>
          </a:r>
          <a:r>
            <a:rPr lang="en-US" sz="1300" baseline="0">
              <a:solidFill>
                <a:schemeClr val="bg1"/>
              </a:solidFill>
              <a:latin typeface="+mn-lt"/>
              <a:cs typeface="Arial" pitchFamily="34" charset="0"/>
            </a:rPr>
            <a:t> </a:t>
          </a:r>
          <a:r>
            <a:rPr lang="en-US" sz="1300">
              <a:solidFill>
                <a:schemeClr val="bg1"/>
              </a:solidFill>
              <a:latin typeface="+mn-lt"/>
              <a:cs typeface="Arial" pitchFamily="34" charset="0"/>
            </a:rPr>
            <a:t>equal 100%.</a:t>
          </a:r>
          <a:br>
            <a:rPr lang="en-US" sz="1300">
              <a:solidFill>
                <a:schemeClr val="bg1"/>
              </a:solidFill>
              <a:latin typeface="+mn-lt"/>
              <a:cs typeface="Arial" pitchFamily="34" charset="0"/>
            </a:rPr>
          </a:br>
          <a:r>
            <a:rPr lang="en-US" sz="1300">
              <a:solidFill>
                <a:schemeClr val="bg1"/>
              </a:solidFill>
              <a:latin typeface="+mn-lt"/>
              <a:cs typeface="Arial" pitchFamily="34" charset="0"/>
            </a:rPr>
            <a:t>~~~~~~~~~~~~~~</a:t>
          </a:r>
          <a:br>
            <a:rPr lang="en-US" sz="1300">
              <a:solidFill>
                <a:schemeClr val="bg1"/>
              </a:solidFill>
              <a:latin typeface="+mn-lt"/>
              <a:cs typeface="Arial" pitchFamily="34" charset="0"/>
            </a:rPr>
          </a:br>
          <a:r>
            <a:rPr lang="en-US" sz="1300" baseline="0">
              <a:solidFill>
                <a:schemeClr val="bg1"/>
              </a:solidFill>
              <a:latin typeface="+mn-lt"/>
              <a:cs typeface="Arial" pitchFamily="34" charset="0"/>
            </a:rPr>
            <a:t>Current A</a:t>
          </a:r>
          <a:r>
            <a:rPr lang="en-US" sz="1300">
              <a:solidFill>
                <a:schemeClr val="bg1"/>
              </a:solidFill>
              <a:latin typeface="+mn-lt"/>
              <a:cs typeface="Arial" pitchFamily="34" charset="0"/>
            </a:rPr>
            <a:t>ctual = </a:t>
          </a:r>
        </a:p>
      </xdr:txBody>
    </xdr:sp>
    <xdr:clientData/>
  </xdr:twoCellAnchor>
  <xdr:twoCellAnchor>
    <xdr:from>
      <xdr:col>1</xdr:col>
      <xdr:colOff>6518275</xdr:colOff>
      <xdr:row>61</xdr:row>
      <xdr:rowOff>266700</xdr:rowOff>
    </xdr:from>
    <xdr:to>
      <xdr:col>3</xdr:col>
      <xdr:colOff>49311</xdr:colOff>
      <xdr:row>62</xdr:row>
      <xdr:rowOff>9525</xdr:rowOff>
    </xdr:to>
    <xdr:sp macro="" textlink="">
      <xdr:nvSpPr>
        <xdr:cNvPr id="10" name="TextBox 9"/>
        <xdr:cNvSpPr txBox="1"/>
      </xdr:nvSpPr>
      <xdr:spPr>
        <a:xfrm>
          <a:off x="6953250" y="21193125"/>
          <a:ext cx="197167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1200">
              <a:solidFill>
                <a:schemeClr val="bg1"/>
              </a:solidFill>
            </a:rPr>
            <a:t>Prcts</a:t>
          </a:r>
          <a:r>
            <a:rPr lang="en-US" sz="1100">
              <a:solidFill>
                <a:schemeClr val="bg1"/>
              </a:solidFill>
            </a:rPr>
            <a:t> at</a:t>
          </a:r>
          <a:r>
            <a:rPr lang="en-US" sz="1100" baseline="0">
              <a:solidFill>
                <a:schemeClr val="bg1"/>
              </a:solidFill>
            </a:rPr>
            <a:t> right must total 100%</a:t>
          </a:r>
          <a:endParaRPr lang="en-US" sz="1100">
            <a:solidFill>
              <a:schemeClr val="bg1"/>
            </a:solidFill>
          </a:endParaRPr>
        </a:p>
      </xdr:txBody>
    </xdr:sp>
    <xdr:clientData/>
  </xdr:twoCellAnchor>
  <xdr:twoCellAnchor>
    <xdr:from>
      <xdr:col>1</xdr:col>
      <xdr:colOff>5689600</xdr:colOff>
      <xdr:row>65</xdr:row>
      <xdr:rowOff>285750</xdr:rowOff>
    </xdr:from>
    <xdr:to>
      <xdr:col>3</xdr:col>
      <xdr:colOff>20736</xdr:colOff>
      <xdr:row>66</xdr:row>
      <xdr:rowOff>0</xdr:rowOff>
    </xdr:to>
    <xdr:sp macro="" textlink="">
      <xdr:nvSpPr>
        <xdr:cNvPr id="11" name="TextBox 10"/>
        <xdr:cNvSpPr txBox="1"/>
      </xdr:nvSpPr>
      <xdr:spPr>
        <a:xfrm>
          <a:off x="6937375" y="24441150"/>
          <a:ext cx="195113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1200">
              <a:solidFill>
                <a:schemeClr val="bg1"/>
              </a:solidFill>
            </a:rPr>
            <a:t>Prcts</a:t>
          </a:r>
          <a:r>
            <a:rPr lang="en-US" sz="1100">
              <a:solidFill>
                <a:schemeClr val="bg1"/>
              </a:solidFill>
            </a:rPr>
            <a:t> at</a:t>
          </a:r>
          <a:r>
            <a:rPr lang="en-US" sz="1100" baseline="0">
              <a:solidFill>
                <a:schemeClr val="bg1"/>
              </a:solidFill>
            </a:rPr>
            <a:t> right must total 100%</a:t>
          </a:r>
          <a:endParaRPr lang="en-US" sz="1100">
            <a:solidFill>
              <a:schemeClr val="bg1"/>
            </a:solidFill>
          </a:endParaRPr>
        </a:p>
      </xdr:txBody>
    </xdr:sp>
    <xdr:clientData/>
  </xdr:twoCellAnchor>
  <xdr:twoCellAnchor>
    <xdr:from>
      <xdr:col>1</xdr:col>
      <xdr:colOff>6491289</xdr:colOff>
      <xdr:row>54</xdr:row>
      <xdr:rowOff>309562</xdr:rowOff>
    </xdr:from>
    <xdr:to>
      <xdr:col>3</xdr:col>
      <xdr:colOff>31672</xdr:colOff>
      <xdr:row>55</xdr:row>
      <xdr:rowOff>4642</xdr:rowOff>
    </xdr:to>
    <xdr:sp macro="" textlink="">
      <xdr:nvSpPr>
        <xdr:cNvPr id="8" name="TextBox 7"/>
        <xdr:cNvSpPr txBox="1"/>
      </xdr:nvSpPr>
      <xdr:spPr>
        <a:xfrm>
          <a:off x="6941345" y="19276218"/>
          <a:ext cx="1974057" cy="2428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1200">
              <a:solidFill>
                <a:schemeClr val="bg1"/>
              </a:solidFill>
            </a:rPr>
            <a:t>Prcts</a:t>
          </a:r>
          <a:r>
            <a:rPr lang="en-US" sz="1100">
              <a:solidFill>
                <a:schemeClr val="bg1"/>
              </a:solidFill>
            </a:rPr>
            <a:t> at</a:t>
          </a:r>
          <a:r>
            <a:rPr lang="en-US" sz="1100" baseline="0">
              <a:solidFill>
                <a:schemeClr val="bg1"/>
              </a:solidFill>
            </a:rPr>
            <a:t> right must total 100%</a:t>
          </a:r>
          <a:endParaRPr lang="en-US" sz="1100">
            <a:solidFill>
              <a:schemeClr val="bg1"/>
            </a:solidFill>
          </a:endParaRPr>
        </a:p>
      </xdr:txBody>
    </xdr:sp>
    <xdr:clientData/>
  </xdr:twoCellAnchor>
  <xdr:twoCellAnchor>
    <xdr:from>
      <xdr:col>1</xdr:col>
      <xdr:colOff>6491289</xdr:colOff>
      <xdr:row>49</xdr:row>
      <xdr:rowOff>285750</xdr:rowOff>
    </xdr:from>
    <xdr:to>
      <xdr:col>3</xdr:col>
      <xdr:colOff>31672</xdr:colOff>
      <xdr:row>50</xdr:row>
      <xdr:rowOff>28574</xdr:rowOff>
    </xdr:to>
    <xdr:sp macro="" textlink="">
      <xdr:nvSpPr>
        <xdr:cNvPr id="9" name="TextBox 8"/>
        <xdr:cNvSpPr txBox="1"/>
      </xdr:nvSpPr>
      <xdr:spPr>
        <a:xfrm>
          <a:off x="6941345" y="17347406"/>
          <a:ext cx="1974057" cy="2905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1200">
              <a:solidFill>
                <a:schemeClr val="bg1"/>
              </a:solidFill>
            </a:rPr>
            <a:t>Prcts</a:t>
          </a:r>
          <a:r>
            <a:rPr lang="en-US" sz="1100">
              <a:solidFill>
                <a:schemeClr val="bg1"/>
              </a:solidFill>
            </a:rPr>
            <a:t> at</a:t>
          </a:r>
          <a:r>
            <a:rPr lang="en-US" sz="1100" baseline="0">
              <a:solidFill>
                <a:schemeClr val="bg1"/>
              </a:solidFill>
            </a:rPr>
            <a:t> right must total 100%</a:t>
          </a:r>
          <a:endParaRPr lang="en-US" sz="1100">
            <a:solidFill>
              <a:schemeClr val="bg1"/>
            </a:solidFill>
          </a:endParaRPr>
        </a:p>
      </xdr:txBody>
    </xdr:sp>
    <xdr:clientData/>
  </xdr:twoCellAnchor>
  <xdr:twoCellAnchor>
    <xdr:from>
      <xdr:col>1</xdr:col>
      <xdr:colOff>6527801</xdr:colOff>
      <xdr:row>42</xdr:row>
      <xdr:rowOff>309562</xdr:rowOff>
    </xdr:from>
    <xdr:to>
      <xdr:col>3</xdr:col>
      <xdr:colOff>58837</xdr:colOff>
      <xdr:row>43</xdr:row>
      <xdr:rowOff>40480</xdr:rowOff>
    </xdr:to>
    <xdr:sp macro="" textlink="">
      <xdr:nvSpPr>
        <xdr:cNvPr id="12" name="TextBox 11"/>
        <xdr:cNvSpPr txBox="1"/>
      </xdr:nvSpPr>
      <xdr:spPr>
        <a:xfrm>
          <a:off x="6965157" y="15120937"/>
          <a:ext cx="1974057" cy="2428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1200">
              <a:solidFill>
                <a:schemeClr val="bg1"/>
              </a:solidFill>
            </a:rPr>
            <a:t>Prcts</a:t>
          </a:r>
          <a:r>
            <a:rPr lang="en-US" sz="1100">
              <a:solidFill>
                <a:schemeClr val="bg1"/>
              </a:solidFill>
            </a:rPr>
            <a:t> at</a:t>
          </a:r>
          <a:r>
            <a:rPr lang="en-US" sz="1100" baseline="0">
              <a:solidFill>
                <a:schemeClr val="bg1"/>
              </a:solidFill>
            </a:rPr>
            <a:t> right must total 100%</a:t>
          </a:r>
          <a:endParaRPr lang="en-US" sz="1100">
            <a:solidFill>
              <a:schemeClr val="bg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5997342</xdr:colOff>
      <xdr:row>49</xdr:row>
      <xdr:rowOff>413757</xdr:rowOff>
    </xdr:from>
    <xdr:to>
      <xdr:col>3</xdr:col>
      <xdr:colOff>0</xdr:colOff>
      <xdr:row>49</xdr:row>
      <xdr:rowOff>625929</xdr:rowOff>
    </xdr:to>
    <xdr:sp macro="" textlink="">
      <xdr:nvSpPr>
        <xdr:cNvPr id="2" name="TextBox 1"/>
        <xdr:cNvSpPr txBox="1"/>
      </xdr:nvSpPr>
      <xdr:spPr>
        <a:xfrm>
          <a:off x="7249199" y="18715364"/>
          <a:ext cx="1772337" cy="2121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00">
              <a:solidFill>
                <a:schemeClr val="bg1"/>
              </a:solidFill>
              <a:latin typeface="Arial" panose="020B0604020202020204" pitchFamily="34" charset="0"/>
              <a:cs typeface="Arial" panose="020B0604020202020204" pitchFamily="34" charset="0"/>
            </a:rPr>
            <a:t>Prcts at</a:t>
          </a:r>
          <a:r>
            <a:rPr lang="en-US" sz="1000" baseline="0">
              <a:solidFill>
                <a:schemeClr val="bg1"/>
              </a:solidFill>
              <a:latin typeface="Arial" panose="020B0604020202020204" pitchFamily="34" charset="0"/>
              <a:cs typeface="Arial" panose="020B0604020202020204" pitchFamily="34" charset="0"/>
            </a:rPr>
            <a:t> right must total 100%</a:t>
          </a:r>
          <a:endParaRPr lang="en-US" sz="1000">
            <a:solidFill>
              <a:schemeClr val="bg1"/>
            </a:solidFill>
            <a:latin typeface="Arial" panose="020B0604020202020204" pitchFamily="34" charset="0"/>
            <a:cs typeface="Arial" panose="020B0604020202020204" pitchFamily="34" charset="0"/>
          </a:endParaRPr>
        </a:p>
      </xdr:txBody>
    </xdr:sp>
    <xdr:clientData/>
  </xdr:twoCellAnchor>
  <xdr:twoCellAnchor>
    <xdr:from>
      <xdr:col>1</xdr:col>
      <xdr:colOff>5810250</xdr:colOff>
      <xdr:row>45</xdr:row>
      <xdr:rowOff>381000</xdr:rowOff>
    </xdr:from>
    <xdr:to>
      <xdr:col>3</xdr:col>
      <xdr:colOff>179486</xdr:colOff>
      <xdr:row>45</xdr:row>
      <xdr:rowOff>628650</xdr:rowOff>
    </xdr:to>
    <xdr:sp macro="" textlink="">
      <xdr:nvSpPr>
        <xdr:cNvPr id="5" name="TextBox 4"/>
        <xdr:cNvSpPr txBox="1"/>
      </xdr:nvSpPr>
      <xdr:spPr>
        <a:xfrm>
          <a:off x="7058025" y="16278225"/>
          <a:ext cx="1951136" cy="247650"/>
        </a:xfrm>
        <a:prstGeom prst="rect">
          <a:avLst/>
        </a:prstGeom>
        <a:noFill/>
        <a:ln w="9525" cmpd="sng">
          <a:no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ysClr val="window" lastClr="FFFFFF"/>
              </a:solidFill>
              <a:effectLst/>
              <a:uLnTx/>
              <a:uFillTx/>
              <a:latin typeface="Calibri"/>
            </a:rPr>
            <a:t>Prcts</a:t>
          </a:r>
          <a:r>
            <a:rPr kumimoji="0" lang="en-US" sz="1100" b="0" i="0" u="none" strike="noStrike" kern="0" cap="none" spc="0" normalizeH="0" baseline="0" noProof="0">
              <a:ln>
                <a:noFill/>
              </a:ln>
              <a:solidFill>
                <a:sysClr val="window" lastClr="FFFFFF"/>
              </a:solidFill>
              <a:effectLst/>
              <a:uLnTx/>
              <a:uFillTx/>
              <a:latin typeface="Calibri"/>
            </a:rPr>
            <a:t> at right must total 100%</a:t>
          </a:r>
        </a:p>
      </xdr:txBody>
    </xdr:sp>
    <xdr:clientData/>
  </xdr:twoCellAnchor>
  <xdr:twoCellAnchor>
    <xdr:from>
      <xdr:col>2</xdr:col>
      <xdr:colOff>24493</xdr:colOff>
      <xdr:row>58</xdr:row>
      <xdr:rowOff>339978</xdr:rowOff>
    </xdr:from>
    <xdr:to>
      <xdr:col>3</xdr:col>
      <xdr:colOff>0</xdr:colOff>
      <xdr:row>58</xdr:row>
      <xdr:rowOff>544285</xdr:rowOff>
    </xdr:to>
    <xdr:sp macro="" textlink="">
      <xdr:nvSpPr>
        <xdr:cNvPr id="7" name="TextBox 6"/>
        <xdr:cNvSpPr txBox="1"/>
      </xdr:nvSpPr>
      <xdr:spPr>
        <a:xfrm>
          <a:off x="7277100" y="22669299"/>
          <a:ext cx="1744436" cy="204307"/>
        </a:xfrm>
        <a:prstGeom prst="rect">
          <a:avLst/>
        </a:prstGeom>
        <a:noFill/>
        <a:ln w="9525" cmpd="sng">
          <a:noFill/>
        </a:ln>
        <a:effectLst/>
      </xdr:spPr>
      <xdr:txBody>
        <a:bodyPr vert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ysClr val="window" lastClr="FFFFFF"/>
              </a:solidFill>
              <a:effectLst/>
              <a:uLnTx/>
              <a:uFillTx/>
              <a:latin typeface="Arial Narrow" panose="020B0606020202030204" pitchFamily="34" charset="0"/>
            </a:rPr>
            <a:t>Prcts at right must total 100%</a:t>
          </a:r>
        </a:p>
      </xdr:txBody>
    </xdr:sp>
    <xdr:clientData/>
  </xdr:twoCellAnchor>
  <xdr:twoCellAnchor>
    <xdr:from>
      <xdr:col>1</xdr:col>
      <xdr:colOff>6000749</xdr:colOff>
      <xdr:row>64</xdr:row>
      <xdr:rowOff>380999</xdr:rowOff>
    </xdr:from>
    <xdr:to>
      <xdr:col>3</xdr:col>
      <xdr:colOff>13607</xdr:colOff>
      <xdr:row>64</xdr:row>
      <xdr:rowOff>680356</xdr:rowOff>
    </xdr:to>
    <xdr:sp macro="" textlink="">
      <xdr:nvSpPr>
        <xdr:cNvPr id="9" name="TextBox 8"/>
        <xdr:cNvSpPr txBox="1"/>
      </xdr:nvSpPr>
      <xdr:spPr>
        <a:xfrm>
          <a:off x="7252606" y="25635856"/>
          <a:ext cx="1782537" cy="299357"/>
        </a:xfrm>
        <a:prstGeom prst="rect">
          <a:avLst/>
        </a:prstGeom>
        <a:noFill/>
        <a:ln w="9525" cmpd="sng">
          <a:noFill/>
        </a:ln>
        <a:effectLst/>
      </xdr:spPr>
      <xdr:txBody>
        <a:bodyPr vert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900" b="0" i="0" u="none" strike="noStrike" kern="0" cap="none" spc="0" normalizeH="0" baseline="0" noProof="0">
              <a:ln>
                <a:noFill/>
              </a:ln>
              <a:solidFill>
                <a:sysClr val="window" lastClr="FFFFFF"/>
              </a:solidFill>
              <a:effectLst/>
              <a:uLnTx/>
              <a:uFillTx/>
              <a:latin typeface="Arial" panose="020B0604020202020204" pitchFamily="34" charset="0"/>
              <a:cs typeface="Arial" panose="020B0604020202020204" pitchFamily="34" charset="0"/>
            </a:rPr>
            <a:t>Prcts at right must total 100%</a:t>
          </a:r>
        </a:p>
      </xdr:txBody>
    </xdr:sp>
    <xdr:clientData/>
  </xdr:twoCellAnchor>
</xdr:wsDr>
</file>

<file path=xl/theme/theme1.xml><?xml version="1.0" encoding="utf-8"?>
<a:theme xmlns:a="http://schemas.openxmlformats.org/drawingml/2006/main" name="Office Theme">
  <a:themeElements>
    <a:clrScheme name="Custom 11">
      <a:dk1>
        <a:sysClr val="windowText" lastClr="000000"/>
      </a:dk1>
      <a:lt1>
        <a:sysClr val="window" lastClr="FFFFFF"/>
      </a:lt1>
      <a:dk2>
        <a:srgbClr val="1F497D"/>
      </a:dk2>
      <a:lt2>
        <a:srgbClr val="95B3D7"/>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Aspect">
      <a:fillStyleLst>
        <a:solidFill>
          <a:schemeClr val="phClr"/>
        </a:solidFill>
        <a:gradFill rotWithShape="1">
          <a:gsLst>
            <a:gs pos="0">
              <a:schemeClr val="phClr">
                <a:tint val="65000"/>
                <a:satMod val="270000"/>
              </a:schemeClr>
            </a:gs>
            <a:gs pos="25000">
              <a:schemeClr val="phClr">
                <a:tint val="60000"/>
                <a:satMod val="300000"/>
              </a:schemeClr>
            </a:gs>
            <a:gs pos="100000">
              <a:schemeClr val="phClr">
                <a:tint val="29000"/>
                <a:satMod val="400000"/>
              </a:schemeClr>
            </a:gs>
          </a:gsLst>
          <a:lin ang="16200000" scaled="1"/>
        </a:gradFill>
        <a:gradFill rotWithShape="1">
          <a:gsLst>
            <a:gs pos="0">
              <a:schemeClr val="phClr">
                <a:shade val="45000"/>
                <a:satMod val="155000"/>
              </a:schemeClr>
            </a:gs>
            <a:gs pos="60000">
              <a:schemeClr val="phClr">
                <a:shade val="95000"/>
                <a:satMod val="150000"/>
              </a:schemeClr>
            </a:gs>
            <a:gs pos="100000">
              <a:schemeClr val="phClr">
                <a:tint val="87000"/>
                <a:satMod val="250000"/>
              </a:schemeClr>
            </a:gs>
          </a:gsLst>
          <a:lin ang="16200000" scaled="0"/>
        </a:gradFill>
      </a:fillStyleLst>
      <a:lnStyleLst>
        <a:ln w="9525" cap="flat" cmpd="sng" algn="ctr">
          <a:solidFill>
            <a:schemeClr val="phClr">
              <a:satMod val="150000"/>
            </a:schemeClr>
          </a:solidFill>
          <a:prstDash val="solid"/>
        </a:ln>
        <a:ln w="42500" cap="flat" cmpd="sng" algn="ctr">
          <a:solidFill>
            <a:schemeClr val="phClr"/>
          </a:solidFill>
          <a:prstDash val="solid"/>
        </a:ln>
        <a:ln w="38100" cap="flat" cmpd="sng" algn="ctr">
          <a:solidFill>
            <a:schemeClr val="phClr"/>
          </a:solidFill>
          <a:prstDash val="solid"/>
        </a:ln>
      </a:lnStyleLst>
      <a:effectStyleLst>
        <a:effectStyle>
          <a:effectLst>
            <a:outerShdw blurRad="65500" dist="38100" dir="5400000" rotWithShape="0">
              <a:srgbClr val="000000">
                <a:alpha val="40000"/>
              </a:srgbClr>
            </a:outerShdw>
          </a:effectLst>
        </a:effectStyle>
        <a:effectStyle>
          <a:effectLst>
            <a:outerShdw blurRad="65500" dist="38100" dir="5400000" rotWithShape="0">
              <a:srgbClr val="000000">
                <a:alpha val="40000"/>
              </a:srgbClr>
            </a:outerShdw>
          </a:effectLst>
        </a:effectStyle>
        <a:effectStyle>
          <a:effectLst>
            <a:outerShdw blurRad="65500" dist="38100" dir="5400000" rotWithShape="0">
              <a:srgbClr val="000000">
                <a:alpha val="40000"/>
              </a:srgbClr>
            </a:outerShdw>
          </a:effectLst>
          <a:scene3d>
            <a:camera prst="orthographicFront" fov="0">
              <a:rot lat="0" lon="0" rev="0"/>
            </a:camera>
            <a:lightRig rig="contrasting" dir="t">
              <a:rot lat="0" lon="0" rev="12000000"/>
            </a:lightRig>
          </a:scene3d>
          <a:sp3d prstMaterial="powder">
            <a:bevelT h="508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urveymonkey.com/s/FY99M6X" TargetMode="External"/><Relationship Id="rId1" Type="http://schemas.openxmlformats.org/officeDocument/2006/relationships/hyperlink" Target="https://eden.ed.gov/EDENPortal/" TargetMode="Externa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2.ed.gov/about/inits/ed/edfacts/index.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dimension ref="A1:N41"/>
  <sheetViews>
    <sheetView showGridLines="0" tabSelected="1" zoomScale="90" zoomScaleNormal="90" workbookViewId="0">
      <selection activeCell="B7" sqref="B7"/>
    </sheetView>
  </sheetViews>
  <sheetFormatPr defaultColWidth="9.140625" defaultRowHeight="15" x14ac:dyDescent="0.2"/>
  <cols>
    <col min="1" max="1" width="20.28515625" style="16" customWidth="1"/>
    <col min="2" max="2" width="47.140625" style="16" customWidth="1"/>
    <col min="3" max="3" width="19.140625" style="16" customWidth="1"/>
    <col min="4" max="4" width="20.140625" style="109" customWidth="1"/>
    <col min="5" max="5" width="17.42578125" style="16" customWidth="1"/>
    <col min="6" max="7" width="4.85546875" style="16" customWidth="1"/>
    <col min="8" max="8" width="7.5703125" style="16" customWidth="1"/>
    <col min="9" max="9" width="17.42578125" style="16" customWidth="1"/>
    <col min="10" max="16384" width="9.140625" style="16"/>
  </cols>
  <sheetData>
    <row r="1" spans="1:14" ht="69" customHeight="1" x14ac:dyDescent="0.2">
      <c r="A1" s="426" t="s">
        <v>481</v>
      </c>
      <c r="B1" s="426"/>
      <c r="C1" s="426"/>
      <c r="D1" s="426"/>
      <c r="E1" s="426"/>
      <c r="F1" s="426"/>
      <c r="G1" s="426"/>
      <c r="H1" s="426"/>
    </row>
    <row r="2" spans="1:14" ht="29.25" customHeight="1" x14ac:dyDescent="0.2">
      <c r="A2" s="427" t="s">
        <v>356</v>
      </c>
      <c r="B2" s="428"/>
      <c r="C2" s="428"/>
      <c r="D2" s="428"/>
      <c r="E2" s="428"/>
      <c r="F2" s="428"/>
      <c r="G2" s="428"/>
      <c r="H2" s="428"/>
    </row>
    <row r="3" spans="1:14" ht="22.5" customHeight="1" thickBot="1" x14ac:dyDescent="0.25">
      <c r="A3" s="459" t="s">
        <v>315</v>
      </c>
      <c r="B3" s="460"/>
      <c r="C3" s="460"/>
      <c r="D3" s="460"/>
      <c r="E3" s="460"/>
      <c r="F3" s="460"/>
      <c r="G3" s="460"/>
      <c r="H3" s="460"/>
    </row>
    <row r="4" spans="1:14" ht="44.25" customHeight="1" thickTop="1" x14ac:dyDescent="0.2">
      <c r="A4" s="429" t="s">
        <v>423</v>
      </c>
      <c r="B4" s="430"/>
      <c r="C4" s="430"/>
      <c r="D4" s="430"/>
      <c r="E4" s="430"/>
      <c r="F4" s="430"/>
      <c r="G4" s="430"/>
      <c r="H4" s="431"/>
    </row>
    <row r="5" spans="1:14" s="432" customFormat="1" ht="17.25" customHeight="1" thickBot="1" x14ac:dyDescent="0.25">
      <c r="A5" s="215" t="s">
        <v>422</v>
      </c>
      <c r="B5" s="216"/>
      <c r="C5" s="216"/>
      <c r="D5" s="216"/>
      <c r="E5" s="216"/>
      <c r="F5" s="216"/>
      <c r="G5" s="216"/>
      <c r="H5" s="217"/>
    </row>
    <row r="6" spans="1:14" ht="9.75" customHeight="1" thickTop="1" thickBot="1" x14ac:dyDescent="0.25">
      <c r="A6" s="433"/>
      <c r="B6" s="433"/>
      <c r="C6" s="433"/>
      <c r="D6" s="433"/>
      <c r="E6" s="433"/>
    </row>
    <row r="7" spans="1:14" ht="16.5" customHeight="1" thickBot="1" x14ac:dyDescent="0.25">
      <c r="A7" s="434" t="s">
        <v>5</v>
      </c>
      <c r="B7" s="1" t="s">
        <v>309</v>
      </c>
      <c r="C7" s="433"/>
      <c r="D7" s="433"/>
      <c r="E7" s="433"/>
    </row>
    <row r="8" spans="1:14" ht="8.25" customHeight="1" x14ac:dyDescent="0.2">
      <c r="C8" s="433"/>
      <c r="D8" s="435"/>
      <c r="E8" s="433"/>
    </row>
    <row r="9" spans="1:14" ht="116.25" customHeight="1" x14ac:dyDescent="0.2">
      <c r="A9" s="436" t="s">
        <v>535</v>
      </c>
      <c r="B9" s="436"/>
      <c r="C9" s="436"/>
      <c r="D9" s="436"/>
      <c r="E9" s="436"/>
      <c r="F9" s="436"/>
      <c r="G9" s="436"/>
      <c r="H9" s="436"/>
      <c r="J9" s="437"/>
      <c r="K9" s="437"/>
      <c r="L9" s="437"/>
      <c r="M9" s="437"/>
      <c r="N9" s="437"/>
    </row>
    <row r="10" spans="1:14" ht="18" customHeight="1" thickBot="1" x14ac:dyDescent="0.25">
      <c r="A10" s="438"/>
      <c r="B10" s="439"/>
      <c r="C10" s="439"/>
      <c r="D10" s="439"/>
      <c r="E10" s="438"/>
      <c r="F10" s="438"/>
      <c r="G10" s="438"/>
      <c r="H10" s="438"/>
      <c r="J10" s="437"/>
      <c r="K10" s="437"/>
      <c r="L10" s="437"/>
      <c r="M10" s="437"/>
      <c r="N10" s="437"/>
    </row>
    <row r="11" spans="1:14" ht="18.75" customHeight="1" thickBot="1" x14ac:dyDescent="0.25">
      <c r="A11" s="440" t="s">
        <v>6</v>
      </c>
      <c r="B11" s="198"/>
      <c r="C11" s="441"/>
      <c r="D11" s="441"/>
      <c r="E11" s="433"/>
    </row>
    <row r="12" spans="1:14" ht="18.75" customHeight="1" thickBot="1" x14ac:dyDescent="0.25">
      <c r="A12" s="440" t="s">
        <v>7</v>
      </c>
      <c r="B12" s="198"/>
      <c r="C12" s="441"/>
      <c r="D12" s="441"/>
      <c r="E12" s="433"/>
    </row>
    <row r="13" spans="1:14" ht="18.75" customHeight="1" thickBot="1" x14ac:dyDescent="0.25">
      <c r="A13" s="440" t="s">
        <v>8</v>
      </c>
      <c r="B13" s="198"/>
      <c r="C13" s="441"/>
      <c r="D13" s="441"/>
      <c r="E13" s="433"/>
    </row>
    <row r="14" spans="1:14" ht="30" customHeight="1" x14ac:dyDescent="0.25">
      <c r="A14" s="442" t="s">
        <v>511</v>
      </c>
      <c r="B14" s="443"/>
      <c r="C14" s="441"/>
      <c r="D14" s="441"/>
      <c r="E14" s="433"/>
      <c r="G14" s="444"/>
      <c r="H14" s="130"/>
    </row>
    <row r="15" spans="1:14" ht="104.25" customHeight="1" x14ac:dyDescent="0.2">
      <c r="A15" s="445" t="s">
        <v>522</v>
      </c>
      <c r="B15" s="445"/>
      <c r="C15" s="445"/>
      <c r="D15" s="445"/>
      <c r="E15" s="445"/>
      <c r="F15" s="445"/>
      <c r="G15" s="445"/>
      <c r="H15" s="445"/>
    </row>
    <row r="16" spans="1:14" s="18" customFormat="1" ht="20.25" customHeight="1" x14ac:dyDescent="0.2">
      <c r="A16" s="446"/>
      <c r="B16" s="447" t="s">
        <v>317</v>
      </c>
      <c r="C16" s="448" t="s">
        <v>68</v>
      </c>
      <c r="D16" s="448"/>
      <c r="E16" s="448"/>
      <c r="F16" s="446"/>
      <c r="G16" s="446"/>
      <c r="H16" s="446"/>
    </row>
    <row r="17" spans="1:8" ht="15" customHeight="1" x14ac:dyDescent="0.2">
      <c r="A17" s="449"/>
      <c r="B17" s="450" t="s">
        <v>69</v>
      </c>
      <c r="C17" s="451" t="s">
        <v>491</v>
      </c>
      <c r="D17" s="451"/>
      <c r="E17" s="451"/>
      <c r="F17" s="449"/>
      <c r="G17" s="449"/>
      <c r="H17" s="449"/>
    </row>
    <row r="18" spans="1:8" x14ac:dyDescent="0.2">
      <c r="A18" s="130"/>
      <c r="B18" s="122" t="s">
        <v>121</v>
      </c>
      <c r="C18" s="452" t="s">
        <v>10</v>
      </c>
      <c r="D18" s="452"/>
      <c r="E18" s="452"/>
      <c r="F18" s="130"/>
      <c r="G18" s="130"/>
      <c r="H18" s="130"/>
    </row>
    <row r="19" spans="1:8" x14ac:dyDescent="0.2">
      <c r="A19" s="130"/>
      <c r="B19" s="130" t="s">
        <v>11</v>
      </c>
      <c r="C19" s="370" t="s">
        <v>12</v>
      </c>
      <c r="D19" s="370"/>
      <c r="E19" s="130"/>
      <c r="F19" s="130"/>
      <c r="G19" s="130"/>
      <c r="H19" s="130"/>
    </row>
    <row r="20" spans="1:8" x14ac:dyDescent="0.2">
      <c r="A20" s="130"/>
      <c r="B20" s="130" t="s">
        <v>314</v>
      </c>
      <c r="C20" s="370" t="s">
        <v>13</v>
      </c>
      <c r="D20" s="370"/>
      <c r="E20" s="130"/>
      <c r="F20" s="130"/>
      <c r="G20" s="130"/>
      <c r="H20" s="130"/>
    </row>
    <row r="21" spans="1:8" x14ac:dyDescent="0.2">
      <c r="A21" s="130"/>
      <c r="B21" s="130" t="s">
        <v>313</v>
      </c>
      <c r="C21" s="370" t="s">
        <v>14</v>
      </c>
      <c r="D21" s="370"/>
      <c r="E21" s="130"/>
      <c r="F21" s="130"/>
      <c r="G21" s="130"/>
      <c r="H21" s="130"/>
    </row>
    <row r="22" spans="1:8" ht="10.5" customHeight="1" x14ac:dyDescent="0.2">
      <c r="A22" s="130"/>
      <c r="B22" s="130"/>
      <c r="C22" s="453"/>
      <c r="D22" s="453"/>
      <c r="E22" s="130"/>
      <c r="F22" s="130"/>
      <c r="G22" s="130"/>
      <c r="H22" s="130"/>
    </row>
    <row r="23" spans="1:8" ht="15" customHeight="1" x14ac:dyDescent="0.2">
      <c r="A23" s="449"/>
      <c r="B23" s="450" t="s">
        <v>70</v>
      </c>
      <c r="C23" s="451" t="s">
        <v>15</v>
      </c>
      <c r="D23" s="451"/>
      <c r="E23" s="451"/>
      <c r="F23" s="449"/>
      <c r="G23" s="449"/>
      <c r="H23" s="449"/>
    </row>
    <row r="24" spans="1:8" x14ac:dyDescent="0.2">
      <c r="A24" s="130"/>
      <c r="B24" s="130" t="s">
        <v>16</v>
      </c>
      <c r="C24" s="370" t="s">
        <v>504</v>
      </c>
      <c r="D24" s="370"/>
      <c r="E24" s="370"/>
      <c r="F24" s="370"/>
      <c r="G24" s="370"/>
      <c r="H24" s="370"/>
    </row>
    <row r="25" spans="1:8" ht="18.75" customHeight="1" x14ac:dyDescent="0.2">
      <c r="A25" s="130"/>
      <c r="B25" s="130" t="s">
        <v>134</v>
      </c>
      <c r="C25" s="209" t="s">
        <v>503</v>
      </c>
      <c r="D25" s="209"/>
      <c r="E25" s="209"/>
      <c r="F25" s="209"/>
      <c r="G25" s="209"/>
      <c r="H25" s="209"/>
    </row>
    <row r="26" spans="1:8" x14ac:dyDescent="0.2">
      <c r="A26" s="130"/>
      <c r="B26" s="130" t="s">
        <v>482</v>
      </c>
      <c r="C26" s="370" t="s">
        <v>506</v>
      </c>
      <c r="D26" s="370"/>
      <c r="E26" s="370"/>
      <c r="F26" s="370"/>
      <c r="G26" s="370"/>
      <c r="H26" s="370"/>
    </row>
    <row r="27" spans="1:8" x14ac:dyDescent="0.2">
      <c r="A27" s="130"/>
      <c r="B27" s="130" t="s">
        <v>143</v>
      </c>
      <c r="C27" s="209" t="s">
        <v>505</v>
      </c>
      <c r="D27" s="209"/>
      <c r="E27" s="209"/>
      <c r="F27" s="209"/>
      <c r="G27" s="209"/>
      <c r="H27" s="209"/>
    </row>
    <row r="28" spans="1:8" s="18" customFormat="1" ht="90.75" customHeight="1" x14ac:dyDescent="0.2">
      <c r="A28" s="454" t="s">
        <v>507</v>
      </c>
      <c r="B28" s="455"/>
      <c r="C28" s="455"/>
      <c r="D28" s="455"/>
      <c r="E28" s="455"/>
      <c r="F28" s="455"/>
      <c r="G28" s="455"/>
      <c r="H28" s="455"/>
    </row>
    <row r="29" spans="1:8" ht="120" customHeight="1" x14ac:dyDescent="0.2">
      <c r="A29" s="214" t="s">
        <v>483</v>
      </c>
      <c r="B29" s="213"/>
      <c r="C29" s="213"/>
      <c r="D29" s="213"/>
      <c r="E29" s="213"/>
      <c r="F29" s="213"/>
      <c r="G29" s="213"/>
      <c r="H29" s="213"/>
    </row>
    <row r="30" spans="1:8" s="18" customFormat="1" ht="98.25" customHeight="1" x14ac:dyDescent="0.2">
      <c r="A30" s="212" t="s">
        <v>508</v>
      </c>
      <c r="B30" s="213"/>
      <c r="C30" s="213"/>
      <c r="D30" s="213"/>
      <c r="E30" s="213"/>
      <c r="F30" s="213"/>
      <c r="G30" s="213"/>
      <c r="H30" s="213"/>
    </row>
    <row r="31" spans="1:8" s="18" customFormat="1" ht="53.25" customHeight="1" x14ac:dyDescent="0.2">
      <c r="A31" s="212" t="s">
        <v>509</v>
      </c>
      <c r="B31" s="213"/>
      <c r="C31" s="213"/>
      <c r="D31" s="213"/>
      <c r="E31" s="213"/>
      <c r="F31" s="213"/>
      <c r="G31" s="213"/>
      <c r="H31" s="213"/>
    </row>
    <row r="32" spans="1:8" s="18" customFormat="1" ht="61.5" customHeight="1" x14ac:dyDescent="0.2">
      <c r="A32" s="456" t="s">
        <v>536</v>
      </c>
      <c r="B32" s="456"/>
      <c r="C32" s="456"/>
      <c r="D32" s="456"/>
      <c r="E32" s="456"/>
      <c r="F32" s="456"/>
      <c r="G32" s="456"/>
      <c r="H32" s="456"/>
    </row>
    <row r="33" spans="1:8" s="18" customFormat="1" ht="9.75" customHeight="1" x14ac:dyDescent="0.2">
      <c r="A33" s="457"/>
      <c r="B33" s="457"/>
      <c r="C33" s="457"/>
      <c r="D33" s="457"/>
      <c r="E33" s="457"/>
      <c r="F33" s="457"/>
      <c r="G33" s="457"/>
      <c r="H33" s="457"/>
    </row>
    <row r="34" spans="1:8" ht="48" customHeight="1" x14ac:dyDescent="0.2">
      <c r="A34" s="346" t="s">
        <v>510</v>
      </c>
      <c r="B34" s="346"/>
      <c r="C34" s="346"/>
      <c r="D34" s="346"/>
      <c r="E34" s="346"/>
      <c r="F34" s="346"/>
      <c r="G34" s="346"/>
      <c r="H34" s="346"/>
    </row>
    <row r="41" spans="1:8" x14ac:dyDescent="0.2">
      <c r="C41" s="458"/>
    </row>
  </sheetData>
  <sheetProtection sheet="1" objects="1" scenarios="1" selectLockedCells="1"/>
  <mergeCells count="23">
    <mergeCell ref="C23:E23"/>
    <mergeCell ref="A28:H28"/>
    <mergeCell ref="A1:H1"/>
    <mergeCell ref="A4:H4"/>
    <mergeCell ref="C16:E16"/>
    <mergeCell ref="C17:E17"/>
    <mergeCell ref="C21:D21"/>
    <mergeCell ref="A15:H15"/>
    <mergeCell ref="A2:H2"/>
    <mergeCell ref="A9:H9"/>
    <mergeCell ref="A5:H5"/>
    <mergeCell ref="C19:D19"/>
    <mergeCell ref="A3:H3"/>
    <mergeCell ref="C20:D20"/>
    <mergeCell ref="C18:E18"/>
    <mergeCell ref="A34:H34"/>
    <mergeCell ref="C24:H24"/>
    <mergeCell ref="C26:H26"/>
    <mergeCell ref="A31:H31"/>
    <mergeCell ref="A30:H30"/>
    <mergeCell ref="A32:H32"/>
    <mergeCell ref="A29:H29"/>
    <mergeCell ref="A33:H33"/>
  </mergeCells>
  <dataValidations count="1">
    <dataValidation type="list" allowBlank="1" showInputMessage="1" showErrorMessage="1" sqref="B7">
      <formula1>State_Name</formula1>
    </dataValidation>
  </dataValidations>
  <hyperlinks>
    <hyperlink ref="A5" r:id="rId1"/>
    <hyperlink ref="A3" r:id="rId2"/>
  </hyperlinks>
  <printOptions horizontalCentered="1"/>
  <pageMargins left="0.75" right="0.75" top="0.62" bottom="0.61" header="0.5" footer="0.5"/>
  <pageSetup scale="44" fitToHeight="3" orientation="landscape"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workbookViewId="0">
      <pane ySplit="1" topLeftCell="A2" activePane="bottomLeft" state="frozen"/>
      <selection sqref="A1:XFD1048576"/>
      <selection pane="bottomLeft" activeCell="D3" sqref="D3"/>
    </sheetView>
  </sheetViews>
  <sheetFormatPr defaultColWidth="9.140625" defaultRowHeight="15.75" x14ac:dyDescent="0.25"/>
  <cols>
    <col min="1" max="1" width="70.28515625" style="44" customWidth="1"/>
    <col min="2" max="2" width="3" style="44" customWidth="1"/>
    <col min="3" max="3" width="59.7109375" style="45" customWidth="1"/>
    <col min="4" max="4" width="15.42578125" style="102" customWidth="1"/>
    <col min="5" max="5" width="10.85546875" style="10" customWidth="1"/>
    <col min="6" max="6" width="9.140625" style="10"/>
    <col min="7" max="7" width="41.7109375" style="10" customWidth="1"/>
    <col min="8" max="16384" width="9.140625" style="10"/>
  </cols>
  <sheetData>
    <row r="1" spans="1:10" ht="50.25" customHeight="1" thickBot="1" x14ac:dyDescent="0.25">
      <c r="A1" s="177" t="s">
        <v>402</v>
      </c>
      <c r="B1" s="146"/>
      <c r="C1" s="178" t="s">
        <v>420</v>
      </c>
      <c r="D1" s="698" t="s">
        <v>502</v>
      </c>
      <c r="E1" s="699"/>
      <c r="F1" s="699"/>
      <c r="G1" s="699"/>
      <c r="H1" s="145"/>
      <c r="I1" s="145"/>
      <c r="J1" s="145"/>
    </row>
    <row r="2" spans="1:10" ht="75.75" thickBot="1" x14ac:dyDescent="0.25">
      <c r="A2" s="33" t="s">
        <v>456</v>
      </c>
      <c r="B2" s="135"/>
      <c r="C2" s="34" t="s">
        <v>384</v>
      </c>
      <c r="D2" s="700" t="s">
        <v>137</v>
      </c>
      <c r="E2" s="701"/>
      <c r="F2" s="701"/>
      <c r="G2" s="701"/>
    </row>
    <row r="3" spans="1:10" ht="75.75" thickBot="1" x14ac:dyDescent="0.25">
      <c r="A3" s="35" t="s">
        <v>457</v>
      </c>
      <c r="B3" s="112"/>
      <c r="C3" s="36" t="s">
        <v>91</v>
      </c>
      <c r="D3" s="700" t="s">
        <v>137</v>
      </c>
      <c r="E3" s="701"/>
      <c r="F3" s="702"/>
      <c r="G3" s="701"/>
    </row>
    <row r="4" spans="1:10" ht="75" x14ac:dyDescent="0.2">
      <c r="A4" s="37" t="s">
        <v>74</v>
      </c>
      <c r="B4" s="136"/>
      <c r="C4" s="38" t="s">
        <v>385</v>
      </c>
      <c r="D4" s="703" t="s">
        <v>137</v>
      </c>
      <c r="E4" s="701"/>
      <c r="F4" s="702"/>
      <c r="G4" s="701"/>
    </row>
    <row r="5" spans="1:10" ht="45" customHeight="1" thickBot="1" x14ac:dyDescent="0.25">
      <c r="A5" s="137" t="s">
        <v>75</v>
      </c>
      <c r="B5" s="135"/>
      <c r="C5" s="39"/>
      <c r="D5" s="704"/>
      <c r="E5" s="701"/>
      <c r="F5" s="701"/>
      <c r="G5" s="701"/>
    </row>
    <row r="6" spans="1:10" ht="60.75" thickBot="1" x14ac:dyDescent="0.25">
      <c r="A6" s="37" t="s">
        <v>76</v>
      </c>
      <c r="B6" s="136"/>
      <c r="C6" s="40" t="s">
        <v>97</v>
      </c>
      <c r="D6" s="700" t="s">
        <v>137</v>
      </c>
      <c r="E6" s="701"/>
      <c r="F6" s="701"/>
      <c r="G6" s="701"/>
    </row>
    <row r="7" spans="1:10" ht="150" x14ac:dyDescent="0.2">
      <c r="A7" s="37" t="s">
        <v>77</v>
      </c>
      <c r="B7" s="136"/>
      <c r="C7" s="40" t="s">
        <v>96</v>
      </c>
      <c r="D7" s="703" t="s">
        <v>137</v>
      </c>
      <c r="E7" s="701"/>
      <c r="F7" s="701"/>
      <c r="G7" s="701"/>
    </row>
    <row r="8" spans="1:10" ht="45.75" thickBot="1" x14ac:dyDescent="0.25">
      <c r="A8" s="33" t="s">
        <v>382</v>
      </c>
      <c r="B8" s="135"/>
      <c r="C8" s="39"/>
      <c r="D8" s="704"/>
      <c r="E8" s="701"/>
      <c r="F8" s="701"/>
      <c r="G8" s="701"/>
    </row>
    <row r="9" spans="1:10" ht="45.75" thickBot="1" x14ac:dyDescent="0.25">
      <c r="A9" s="35" t="s">
        <v>458</v>
      </c>
      <c r="B9" s="112"/>
      <c r="C9" s="41" t="s">
        <v>89</v>
      </c>
      <c r="D9" s="700" t="s">
        <v>137</v>
      </c>
      <c r="E9" s="701"/>
      <c r="F9" s="701"/>
      <c r="G9" s="701"/>
    </row>
    <row r="10" spans="1:10" ht="60" x14ac:dyDescent="0.2">
      <c r="A10" s="37" t="s">
        <v>78</v>
      </c>
      <c r="B10" s="136"/>
      <c r="C10" s="42" t="s">
        <v>90</v>
      </c>
      <c r="D10" s="703" t="s">
        <v>137</v>
      </c>
      <c r="E10" s="701"/>
      <c r="F10" s="701"/>
      <c r="G10" s="701"/>
    </row>
    <row r="11" spans="1:10" ht="45.75" thickBot="1" x14ac:dyDescent="0.25">
      <c r="A11" s="33" t="s">
        <v>268</v>
      </c>
      <c r="B11" s="135"/>
      <c r="C11" s="39"/>
      <c r="D11" s="704"/>
      <c r="E11" s="701"/>
      <c r="F11" s="701"/>
      <c r="G11" s="701"/>
    </row>
    <row r="12" spans="1:10" ht="120" x14ac:dyDescent="0.2">
      <c r="A12" s="37" t="s">
        <v>459</v>
      </c>
      <c r="B12" s="136"/>
      <c r="C12" s="40" t="s">
        <v>386</v>
      </c>
      <c r="D12" s="703" t="s">
        <v>137</v>
      </c>
      <c r="E12" s="701"/>
      <c r="F12" s="701"/>
      <c r="G12" s="701"/>
    </row>
    <row r="13" spans="1:10" ht="30.75" thickBot="1" x14ac:dyDescent="0.25">
      <c r="A13" s="52" t="s">
        <v>387</v>
      </c>
      <c r="B13" s="135"/>
      <c r="C13" s="39"/>
      <c r="D13" s="704"/>
      <c r="E13" s="701"/>
      <c r="F13" s="701"/>
      <c r="G13" s="701"/>
    </row>
    <row r="14" spans="1:10" ht="16.5" thickBot="1" x14ac:dyDescent="0.3">
      <c r="A14" s="43"/>
      <c r="B14" s="138"/>
      <c r="D14" s="705"/>
      <c r="E14" s="701"/>
      <c r="F14" s="701"/>
      <c r="G14" s="701"/>
    </row>
    <row r="15" spans="1:10" ht="24" customHeight="1" thickBot="1" x14ac:dyDescent="0.3">
      <c r="A15" s="141" t="s">
        <v>79</v>
      </c>
      <c r="B15" s="142"/>
      <c r="C15" s="143" t="s">
        <v>88</v>
      </c>
      <c r="D15" s="705"/>
      <c r="E15" s="701"/>
      <c r="F15" s="701"/>
      <c r="G15" s="701"/>
    </row>
    <row r="16" spans="1:10" ht="45.75" thickBot="1" x14ac:dyDescent="0.25">
      <c r="A16" s="33" t="s">
        <v>460</v>
      </c>
      <c r="B16" s="135"/>
      <c r="C16" s="46" t="s">
        <v>95</v>
      </c>
      <c r="D16" s="700" t="s">
        <v>139</v>
      </c>
      <c r="E16" s="701"/>
      <c r="F16" s="701"/>
      <c r="G16" s="701"/>
    </row>
    <row r="17" spans="1:7" ht="75.75" thickBot="1" x14ac:dyDescent="0.25">
      <c r="A17" s="35" t="s">
        <v>461</v>
      </c>
      <c r="B17" s="112"/>
      <c r="C17" s="48" t="s">
        <v>271</v>
      </c>
      <c r="D17" s="700" t="s">
        <v>139</v>
      </c>
      <c r="E17" s="701"/>
      <c r="F17" s="701"/>
      <c r="G17" s="701"/>
    </row>
    <row r="18" spans="1:7" ht="75.75" thickBot="1" x14ac:dyDescent="0.25">
      <c r="A18" s="35" t="s">
        <v>388</v>
      </c>
      <c r="B18" s="112"/>
      <c r="C18" s="47" t="s">
        <v>389</v>
      </c>
      <c r="D18" s="700" t="s">
        <v>139</v>
      </c>
      <c r="E18" s="701"/>
      <c r="F18" s="701"/>
      <c r="G18" s="701"/>
    </row>
    <row r="19" spans="1:7" ht="90" x14ac:dyDescent="0.2">
      <c r="A19" s="37" t="s">
        <v>462</v>
      </c>
      <c r="B19" s="136"/>
      <c r="C19" s="40" t="s">
        <v>390</v>
      </c>
      <c r="D19" s="703" t="s">
        <v>139</v>
      </c>
      <c r="E19" s="701"/>
      <c r="F19" s="701"/>
      <c r="G19" s="701"/>
    </row>
    <row r="20" spans="1:7" ht="45.75" thickBot="1" x14ac:dyDescent="0.25">
      <c r="A20" s="33" t="s">
        <v>80</v>
      </c>
      <c r="B20" s="135"/>
      <c r="C20" s="39"/>
      <c r="D20" s="704"/>
      <c r="E20" s="701"/>
      <c r="F20" s="701"/>
      <c r="G20" s="701"/>
    </row>
    <row r="21" spans="1:7" ht="75.75" thickBot="1" x14ac:dyDescent="0.25">
      <c r="A21" s="35" t="s">
        <v>391</v>
      </c>
      <c r="B21" s="112"/>
      <c r="C21" s="48" t="s">
        <v>270</v>
      </c>
      <c r="D21" s="700" t="s">
        <v>139</v>
      </c>
      <c r="E21" s="701"/>
      <c r="F21" s="701"/>
      <c r="G21" s="701"/>
    </row>
    <row r="22" spans="1:7" ht="75" x14ac:dyDescent="0.2">
      <c r="A22" s="37" t="s">
        <v>463</v>
      </c>
      <c r="B22" s="136"/>
      <c r="C22" s="40" t="s">
        <v>392</v>
      </c>
      <c r="D22" s="703" t="s">
        <v>139</v>
      </c>
      <c r="E22" s="701"/>
      <c r="F22" s="701"/>
      <c r="G22" s="701"/>
    </row>
    <row r="23" spans="1:7" ht="45" x14ac:dyDescent="0.2">
      <c r="A23" s="49" t="s">
        <v>81</v>
      </c>
      <c r="B23" s="139"/>
      <c r="C23" s="50"/>
      <c r="D23" s="706"/>
      <c r="E23" s="701"/>
      <c r="F23" s="701"/>
      <c r="G23" s="701"/>
    </row>
    <row r="24" spans="1:7" ht="30.75" thickBot="1" x14ac:dyDescent="0.25">
      <c r="A24" s="33" t="s">
        <v>82</v>
      </c>
      <c r="B24" s="135"/>
      <c r="C24" s="39"/>
      <c r="D24" s="704"/>
      <c r="E24" s="701"/>
      <c r="F24" s="701"/>
      <c r="G24" s="701"/>
    </row>
    <row r="25" spans="1:7" ht="90" x14ac:dyDescent="0.2">
      <c r="A25" s="37" t="s">
        <v>464</v>
      </c>
      <c r="B25" s="136"/>
      <c r="C25" s="40" t="s">
        <v>393</v>
      </c>
      <c r="D25" s="703" t="s">
        <v>139</v>
      </c>
      <c r="E25" s="701"/>
      <c r="F25" s="701"/>
      <c r="G25" s="701"/>
    </row>
    <row r="26" spans="1:7" ht="90" x14ac:dyDescent="0.2">
      <c r="A26" s="35" t="s">
        <v>465</v>
      </c>
      <c r="B26" s="112"/>
      <c r="C26" s="98" t="s">
        <v>269</v>
      </c>
      <c r="D26" s="706"/>
      <c r="E26" s="701"/>
      <c r="F26" s="701"/>
      <c r="G26" s="701"/>
    </row>
    <row r="27" spans="1:7" ht="30.75" thickBot="1" x14ac:dyDescent="0.25">
      <c r="A27" s="33" t="s">
        <v>383</v>
      </c>
      <c r="B27" s="135"/>
      <c r="C27" s="39"/>
      <c r="D27" s="704"/>
      <c r="E27" s="701"/>
      <c r="F27" s="701"/>
      <c r="G27" s="701"/>
    </row>
    <row r="28" spans="1:7" ht="16.5" thickBot="1" x14ac:dyDescent="0.3">
      <c r="A28" s="51"/>
      <c r="B28" s="138"/>
      <c r="D28" s="705"/>
      <c r="E28" s="701"/>
      <c r="F28" s="701"/>
      <c r="G28" s="701"/>
    </row>
    <row r="29" spans="1:7" ht="24" customHeight="1" thickBot="1" x14ac:dyDescent="0.3">
      <c r="A29" s="141" t="s">
        <v>83</v>
      </c>
      <c r="B29" s="32"/>
      <c r="C29" s="143" t="s">
        <v>88</v>
      </c>
      <c r="D29" s="705"/>
      <c r="E29" s="701"/>
      <c r="F29" s="701"/>
      <c r="G29" s="701"/>
    </row>
    <row r="30" spans="1:7" ht="75.75" thickBot="1" x14ac:dyDescent="0.25">
      <c r="A30" s="33" t="s">
        <v>466</v>
      </c>
      <c r="B30" s="135"/>
      <c r="C30" s="46" t="s">
        <v>272</v>
      </c>
      <c r="D30" s="700" t="s">
        <v>141</v>
      </c>
      <c r="E30" s="701"/>
      <c r="F30" s="701"/>
      <c r="G30" s="701"/>
    </row>
    <row r="31" spans="1:7" ht="240.75" thickBot="1" x14ac:dyDescent="0.25">
      <c r="A31" s="35" t="s">
        <v>467</v>
      </c>
      <c r="B31" s="112"/>
      <c r="C31" s="48" t="s">
        <v>273</v>
      </c>
      <c r="D31" s="700" t="s">
        <v>141</v>
      </c>
      <c r="E31" s="701"/>
      <c r="F31" s="701"/>
      <c r="G31" s="701"/>
    </row>
    <row r="32" spans="1:7" ht="120" x14ac:dyDescent="0.2">
      <c r="A32" s="37" t="s">
        <v>394</v>
      </c>
      <c r="B32" s="136"/>
      <c r="C32" s="40" t="s">
        <v>473</v>
      </c>
      <c r="D32" s="703" t="s">
        <v>141</v>
      </c>
      <c r="E32" s="701"/>
      <c r="F32" s="701"/>
      <c r="G32" s="701"/>
    </row>
    <row r="33" spans="1:7" ht="60.75" thickBot="1" x14ac:dyDescent="0.25">
      <c r="A33" s="33" t="s">
        <v>468</v>
      </c>
      <c r="B33" s="135"/>
      <c r="C33" s="39"/>
      <c r="D33" s="704"/>
      <c r="E33" s="701"/>
      <c r="F33" s="701"/>
      <c r="G33" s="701"/>
    </row>
    <row r="34" spans="1:7" ht="60.75" thickBot="1" x14ac:dyDescent="0.25">
      <c r="A34" s="35" t="s">
        <v>469</v>
      </c>
      <c r="B34" s="112"/>
      <c r="C34" s="48" t="s">
        <v>275</v>
      </c>
      <c r="D34" s="700" t="s">
        <v>141</v>
      </c>
      <c r="E34" s="701"/>
      <c r="F34" s="701"/>
      <c r="G34" s="701"/>
    </row>
    <row r="35" spans="1:7" ht="105.75" thickBot="1" x14ac:dyDescent="0.25">
      <c r="A35" s="35" t="s">
        <v>84</v>
      </c>
      <c r="B35" s="112"/>
      <c r="C35" s="48" t="s">
        <v>93</v>
      </c>
      <c r="D35" s="700" t="s">
        <v>141</v>
      </c>
      <c r="E35" s="701"/>
      <c r="F35" s="701"/>
      <c r="G35" s="701"/>
    </row>
    <row r="36" spans="1:7" ht="75" x14ac:dyDescent="0.2">
      <c r="A36" s="37" t="s">
        <v>470</v>
      </c>
      <c r="B36" s="136"/>
      <c r="C36" s="38" t="s">
        <v>92</v>
      </c>
      <c r="D36" s="703" t="s">
        <v>141</v>
      </c>
      <c r="E36" s="701"/>
      <c r="F36" s="701"/>
      <c r="G36" s="701"/>
    </row>
    <row r="37" spans="1:7" ht="45.75" thickBot="1" x14ac:dyDescent="0.25">
      <c r="A37" s="182" t="s">
        <v>474</v>
      </c>
      <c r="B37" s="135"/>
      <c r="C37" s="39"/>
      <c r="D37" s="704"/>
      <c r="E37" s="701"/>
      <c r="F37" s="701"/>
      <c r="G37" s="701"/>
    </row>
    <row r="38" spans="1:7" ht="45.75" thickBot="1" x14ac:dyDescent="0.25">
      <c r="A38" s="37" t="s">
        <v>471</v>
      </c>
      <c r="B38" s="136"/>
      <c r="C38" s="40" t="s">
        <v>395</v>
      </c>
      <c r="D38" s="700" t="s">
        <v>141</v>
      </c>
      <c r="E38" s="701"/>
      <c r="F38" s="701"/>
      <c r="G38" s="701"/>
    </row>
    <row r="39" spans="1:7" ht="165" x14ac:dyDescent="0.2">
      <c r="A39" s="49" t="s">
        <v>472</v>
      </c>
      <c r="B39" s="139"/>
      <c r="C39" s="693" t="s">
        <v>396</v>
      </c>
      <c r="D39" s="703" t="s">
        <v>141</v>
      </c>
      <c r="E39" s="701"/>
      <c r="F39" s="701"/>
      <c r="G39" s="701"/>
    </row>
    <row r="40" spans="1:7" ht="30.75" thickBot="1" x14ac:dyDescent="0.25">
      <c r="A40" s="33" t="s">
        <v>397</v>
      </c>
      <c r="B40" s="135"/>
      <c r="C40" s="39"/>
      <c r="D40" s="704"/>
      <c r="E40" s="701"/>
      <c r="F40" s="701"/>
      <c r="G40" s="701"/>
    </row>
    <row r="41" spans="1:7" ht="24" thickBot="1" x14ac:dyDescent="0.3">
      <c r="A41" s="140"/>
      <c r="B41" s="138"/>
      <c r="D41" s="705"/>
      <c r="E41" s="701"/>
      <c r="F41" s="701"/>
      <c r="G41" s="701"/>
    </row>
    <row r="42" spans="1:7" ht="24" customHeight="1" thickBot="1" x14ac:dyDescent="0.3">
      <c r="A42" s="144" t="s">
        <v>135</v>
      </c>
      <c r="B42" s="32"/>
      <c r="C42" s="143" t="s">
        <v>88</v>
      </c>
      <c r="D42" s="705"/>
      <c r="E42" s="701"/>
      <c r="F42" s="701"/>
      <c r="G42" s="701"/>
    </row>
    <row r="43" spans="1:7" ht="120.75" thickBot="1" x14ac:dyDescent="0.25">
      <c r="A43" s="33" t="s">
        <v>475</v>
      </c>
      <c r="B43" s="135"/>
      <c r="C43" s="46" t="s">
        <v>94</v>
      </c>
      <c r="D43" s="707" t="s">
        <v>142</v>
      </c>
      <c r="E43" s="701"/>
      <c r="F43" s="701"/>
      <c r="G43" s="701"/>
    </row>
    <row r="44" spans="1:7" ht="240.75" thickBot="1" x14ac:dyDescent="0.25">
      <c r="A44" s="35" t="s">
        <v>476</v>
      </c>
      <c r="B44" s="112"/>
      <c r="C44" s="48" t="s">
        <v>273</v>
      </c>
      <c r="D44" s="707" t="s">
        <v>142</v>
      </c>
      <c r="E44" s="701"/>
      <c r="F44" s="702"/>
      <c r="G44" s="701"/>
    </row>
    <row r="45" spans="1:7" ht="120" x14ac:dyDescent="0.2">
      <c r="A45" s="37" t="s">
        <v>85</v>
      </c>
      <c r="B45" s="136"/>
      <c r="C45" s="40" t="s">
        <v>274</v>
      </c>
      <c r="D45" s="708" t="s">
        <v>142</v>
      </c>
      <c r="E45" s="701"/>
      <c r="F45" s="709"/>
      <c r="G45" s="701"/>
    </row>
    <row r="46" spans="1:7" ht="60.75" thickBot="1" x14ac:dyDescent="0.25">
      <c r="A46" s="33" t="s">
        <v>477</v>
      </c>
      <c r="B46" s="135"/>
      <c r="C46" s="39"/>
      <c r="D46" s="710"/>
      <c r="E46" s="701"/>
      <c r="F46" s="709"/>
      <c r="G46" s="701"/>
    </row>
    <row r="47" spans="1:7" ht="90.75" thickBot="1" x14ac:dyDescent="0.25">
      <c r="A47" s="35" t="s">
        <v>478</v>
      </c>
      <c r="B47" s="112"/>
      <c r="C47" s="48" t="s">
        <v>398</v>
      </c>
      <c r="D47" s="707" t="s">
        <v>142</v>
      </c>
      <c r="E47" s="701"/>
      <c r="F47" s="701"/>
      <c r="G47" s="701"/>
    </row>
    <row r="48" spans="1:7" ht="60" x14ac:dyDescent="0.2">
      <c r="A48" s="37" t="s">
        <v>86</v>
      </c>
      <c r="B48" s="136"/>
      <c r="C48" s="58" t="s">
        <v>276</v>
      </c>
      <c r="D48" s="708" t="s">
        <v>142</v>
      </c>
      <c r="E48" s="701"/>
      <c r="F48" s="701"/>
      <c r="G48" s="701"/>
    </row>
    <row r="49" spans="1:7" ht="45.75" thickBot="1" x14ac:dyDescent="0.25">
      <c r="A49" s="49" t="s">
        <v>87</v>
      </c>
      <c r="B49" s="139"/>
      <c r="C49" s="59"/>
      <c r="D49" s="710"/>
      <c r="E49" s="701"/>
      <c r="F49" s="701"/>
      <c r="G49" s="701"/>
    </row>
    <row r="50" spans="1:7" s="148" customFormat="1" ht="64.5" customHeight="1" thickBot="1" x14ac:dyDescent="0.25">
      <c r="A50" s="694" t="s">
        <v>479</v>
      </c>
      <c r="B50" s="147"/>
      <c r="C50" s="695" t="s">
        <v>399</v>
      </c>
      <c r="D50" s="711" t="s">
        <v>142</v>
      </c>
      <c r="E50" s="712"/>
      <c r="F50" s="712"/>
      <c r="G50" s="712"/>
    </row>
    <row r="51" spans="1:7" ht="180" x14ac:dyDescent="0.2">
      <c r="A51" s="37" t="s">
        <v>480</v>
      </c>
      <c r="B51" s="136"/>
      <c r="C51" s="696" t="s">
        <v>400</v>
      </c>
      <c r="D51" s="708" t="s">
        <v>142</v>
      </c>
      <c r="E51" s="701"/>
      <c r="F51" s="701"/>
      <c r="G51" s="701"/>
    </row>
    <row r="52" spans="1:7" ht="30.75" thickBot="1" x14ac:dyDescent="0.3">
      <c r="A52" s="697" t="s">
        <v>401</v>
      </c>
      <c r="B52" s="135"/>
      <c r="C52" s="101"/>
      <c r="D52" s="710"/>
      <c r="E52" s="701"/>
      <c r="F52" s="701"/>
      <c r="G52" s="701"/>
    </row>
  </sheetData>
  <sheetProtection sheet="1" objects="1" scenarios="1" selectLockedCells="1"/>
  <mergeCells count="14">
    <mergeCell ref="D51:D52"/>
    <mergeCell ref="D39:D40"/>
    <mergeCell ref="D45:D46"/>
    <mergeCell ref="D1:G1"/>
    <mergeCell ref="D4:D5"/>
    <mergeCell ref="D7:D8"/>
    <mergeCell ref="D10:D11"/>
    <mergeCell ref="D12:D13"/>
    <mergeCell ref="D19:D20"/>
    <mergeCell ref="D25:D27"/>
    <mergeCell ref="D22:D24"/>
    <mergeCell ref="D32:D33"/>
    <mergeCell ref="D36:D37"/>
    <mergeCell ref="D48:D49"/>
  </mergeCells>
  <hyperlinks>
    <hyperlink ref="D2" location="'Sec A. Written Complaints'!C4:C11" display="Return to Complaints"/>
    <hyperlink ref="D16" location="'Sec B. Mediations'!C6:C13" display="Return to Mediations"/>
    <hyperlink ref="D25:D27" location="'Sec B. Mediations'!C6:C13" display="Return to Mediations"/>
    <hyperlink ref="D30" location="'Sec C. DP Complaints'!C5:C12" display="Return to Due Process"/>
    <hyperlink ref="D43" location="'Sec D. Expedited DP Complaints'!C5:C11" display="Return to Expedited Hearings"/>
    <hyperlink ref="D19:D20" location="'Sec B. Mediations'!C6:C13" display="Return to Mediations"/>
    <hyperlink ref="D51:D52" location="'Sec D. Expedited DP Complaints'!C5:C11" display="Return to Expedited Hearings"/>
    <hyperlink ref="D39" location="'DP Hearings'!C5:C12" display="Return to Due Process"/>
    <hyperlink ref="D4:D5" location="'Sec A. Written Complaints'!C4:C11" display="Return to Complaints"/>
    <hyperlink ref="D17" location="'Sec B. Mediations'!C6:C13" display="Return to Mediations"/>
    <hyperlink ref="D18" location="'Sec B. Mediations'!C6:C13" display="Return to Mediations"/>
    <hyperlink ref="D21" location="'Sec B. Mediations'!C6:C13" display="Return to Mediations"/>
    <hyperlink ref="D22:D24" location="'Sec B. Mediations'!C6:C13" display="Return to Mediations"/>
    <hyperlink ref="D31" location="'Sec C. DP Complaints'!C5:C12" display="Return to Due Process"/>
    <hyperlink ref="D34" location="'Sec C. DP Complaints'!C5:C12" display="Return to Due Process"/>
    <hyperlink ref="D35" location="'Sec C. DP Complaints'!C5:C12" display="Return to Due Process"/>
    <hyperlink ref="D38" location="'Sec C. DP Complaints'!C5:C12" display="Return to Due Process"/>
    <hyperlink ref="D39:D40" location="'Sec C. DP Complaints'!C5:C12" display="Return to Due Process"/>
    <hyperlink ref="D36" location="'DP Hearings'!C5:C12" display="Return to Due Process"/>
    <hyperlink ref="D36:D37" location="'Sec C. DP Complaints'!C5:C12" display="Return to Due Process"/>
    <hyperlink ref="D32" location="'DP Hearings'!C5:C12" display="Return to Due Process"/>
    <hyperlink ref="D32:D33" location="'Sec C. DP Complaints'!C5:C12" display="Return to Due Process"/>
    <hyperlink ref="D44" location="'Sec D. Expedited DP Complaints'!C5:C11" display="Return to Expedited Hearings"/>
    <hyperlink ref="D47" location="'Sec D. Expedited DP Complaints'!C5:C11" display="Return to Expedited Hearings"/>
    <hyperlink ref="D50" location="'Sec D. Expedited DP Complaints'!C5:C11" display="Return to Expedited Hearings"/>
    <hyperlink ref="D48:D49" location="'Sec D. Expedited DP Complaints'!C5:C11" display="Return to Expedited Hearings"/>
    <hyperlink ref="D45:D46" location="'Sec D. Expedited DP Complaints'!C5:C11" display="Return to Expedited Hearings"/>
    <hyperlink ref="D3" location="'Sec A. Written Complaints'!C4:C11" display="Return to Complaints"/>
    <hyperlink ref="D6" location="'Sec A. Written Complaints'!C4:C11" display="Return to Complaints"/>
    <hyperlink ref="D9" location="'Sec A. Written Complaints'!C4:C11" display="Return to Complaints"/>
    <hyperlink ref="D7:D8" location="'Sec A. Written Complaints'!C4:C11" display="Return to Complaints"/>
    <hyperlink ref="D10:D11" location="'Sec A. Written Complaints'!C4:C11" display="Return to Complaints"/>
    <hyperlink ref="D12:D13" location="'Sec A. Written Complaints'!C4:C11" display="Return to Complaints"/>
    <hyperlink ref="D1:G1" r:id="rId1" display="Directions and definitions taken directly from 2015-16 EMAPS User Guide: IDEA Part B Dispute Resolution Survey. When available, find EDFacts at: https://www2.ed.gov/about/inits/ed/edfacts/index.html"/>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dimension ref="A1:F92"/>
  <sheetViews>
    <sheetView showGridLines="0" topLeftCell="B1" zoomScale="80" zoomScaleNormal="80" workbookViewId="0">
      <selection activeCell="C10" sqref="C10"/>
    </sheetView>
  </sheetViews>
  <sheetFormatPr defaultColWidth="9.140625" defaultRowHeight="15" x14ac:dyDescent="0.2"/>
  <cols>
    <col min="1" max="1" width="36.140625" style="18" customWidth="1"/>
    <col min="2" max="2" width="79.28515625" style="18" customWidth="1"/>
    <col min="3" max="3" width="25.7109375" style="18" customWidth="1"/>
    <col min="4" max="4" width="16" style="18" customWidth="1"/>
    <col min="5" max="5" width="29.140625" style="505" customWidth="1"/>
    <col min="6" max="6" width="27.85546875" style="18" customWidth="1"/>
    <col min="7" max="16384" width="9.140625" style="18"/>
  </cols>
  <sheetData>
    <row r="1" spans="1:6" ht="24.75" customHeight="1" x14ac:dyDescent="0.2">
      <c r="B1" s="461" t="s">
        <v>424</v>
      </c>
      <c r="C1" s="462"/>
      <c r="D1" s="463"/>
      <c r="E1" s="463"/>
      <c r="F1" s="463"/>
    </row>
    <row r="2" spans="1:6" x14ac:dyDescent="0.2">
      <c r="A2" s="445"/>
      <c r="B2" s="445"/>
      <c r="C2" s="445"/>
      <c r="D2" s="445"/>
      <c r="E2" s="445"/>
    </row>
    <row r="3" spans="1:6" ht="33.75" customHeight="1" thickBot="1" x14ac:dyDescent="0.25">
      <c r="A3" s="464"/>
      <c r="B3" s="465" t="s">
        <v>489</v>
      </c>
      <c r="C3" s="466"/>
      <c r="D3" s="467"/>
      <c r="E3" s="180"/>
    </row>
    <row r="4" spans="1:6" ht="21" customHeight="1" x14ac:dyDescent="0.2">
      <c r="A4" s="468" t="s">
        <v>136</v>
      </c>
      <c r="B4" s="532" t="s">
        <v>281</v>
      </c>
      <c r="C4" s="79"/>
      <c r="D4" s="469"/>
      <c r="E4" s="470" t="s">
        <v>311</v>
      </c>
      <c r="F4" s="57"/>
    </row>
    <row r="5" spans="1:6" ht="21" customHeight="1" x14ac:dyDescent="0.2">
      <c r="A5" s="471"/>
      <c r="B5" s="533" t="s">
        <v>18</v>
      </c>
      <c r="C5" s="80"/>
      <c r="D5" s="469"/>
      <c r="E5" s="472"/>
      <c r="F5" s="57"/>
    </row>
    <row r="6" spans="1:6" ht="21" customHeight="1" x14ac:dyDescent="0.2">
      <c r="A6" s="471"/>
      <c r="B6" s="533" t="s">
        <v>19</v>
      </c>
      <c r="C6" s="80"/>
      <c r="D6" s="469"/>
      <c r="E6" s="472"/>
      <c r="F6" s="57"/>
    </row>
    <row r="7" spans="1:6" ht="21" customHeight="1" x14ac:dyDescent="0.2">
      <c r="A7" s="471"/>
      <c r="B7" s="533" t="s">
        <v>20</v>
      </c>
      <c r="C7" s="80"/>
      <c r="D7" s="469"/>
      <c r="E7" s="472"/>
      <c r="F7" s="57"/>
    </row>
    <row r="8" spans="1:6" ht="38.25" customHeight="1" x14ac:dyDescent="0.2">
      <c r="A8" s="471"/>
      <c r="B8" s="533" t="s">
        <v>318</v>
      </c>
      <c r="C8" s="80"/>
      <c r="D8" s="469"/>
      <c r="E8" s="472"/>
      <c r="F8" s="57"/>
    </row>
    <row r="9" spans="1:6" ht="21" customHeight="1" x14ac:dyDescent="0.2">
      <c r="A9" s="471"/>
      <c r="B9" s="533" t="s">
        <v>21</v>
      </c>
      <c r="C9" s="80"/>
      <c r="D9" s="469"/>
      <c r="E9" s="472"/>
      <c r="F9" s="57"/>
    </row>
    <row r="10" spans="1:6" ht="21" customHeight="1" x14ac:dyDescent="0.2">
      <c r="A10" s="471"/>
      <c r="B10" s="533" t="s">
        <v>22</v>
      </c>
      <c r="C10" s="80"/>
      <c r="D10" s="469"/>
      <c r="E10" s="472"/>
      <c r="F10" s="57"/>
    </row>
    <row r="11" spans="1:6" ht="21" customHeight="1" thickBot="1" x14ac:dyDescent="0.25">
      <c r="A11" s="473"/>
      <c r="B11" s="534" t="s">
        <v>23</v>
      </c>
      <c r="C11" s="81"/>
      <c r="D11" s="469"/>
      <c r="E11" s="474"/>
      <c r="F11" s="57"/>
    </row>
    <row r="12" spans="1:6" ht="42.75" customHeight="1" thickBot="1" x14ac:dyDescent="0.25">
      <c r="A12" s="475"/>
      <c r="B12" s="476" t="s">
        <v>219</v>
      </c>
      <c r="C12" s="477"/>
      <c r="D12" s="478"/>
      <c r="E12" s="30"/>
    </row>
    <row r="13" spans="1:6" ht="24" customHeight="1" thickBot="1" x14ac:dyDescent="0.25">
      <c r="A13" s="479" t="s">
        <v>431</v>
      </c>
      <c r="B13" s="480"/>
      <c r="C13" s="480"/>
      <c r="D13" s="480"/>
      <c r="E13" s="481"/>
    </row>
    <row r="14" spans="1:6" ht="33.75" customHeight="1" x14ac:dyDescent="0.2">
      <c r="A14" s="482" t="s">
        <v>512</v>
      </c>
      <c r="B14" s="483"/>
      <c r="C14" s="483"/>
      <c r="D14" s="483"/>
      <c r="E14" s="484"/>
    </row>
    <row r="15" spans="1:6" ht="26.25" customHeight="1" thickBot="1" x14ac:dyDescent="0.25">
      <c r="A15" s="485" t="s">
        <v>24</v>
      </c>
      <c r="B15" s="486"/>
      <c r="C15" s="487" t="s">
        <v>63</v>
      </c>
      <c r="D15" s="488"/>
      <c r="E15" s="3">
        <f>C4-C5-C11-C9</f>
        <v>0</v>
      </c>
    </row>
    <row r="16" spans="1:6" ht="56.25" customHeight="1" thickBot="1" x14ac:dyDescent="0.25">
      <c r="A16" s="489" t="s">
        <v>433</v>
      </c>
      <c r="B16" s="490"/>
      <c r="C16" s="490"/>
      <c r="D16" s="491" t="s">
        <v>432</v>
      </c>
      <c r="E16" s="492"/>
    </row>
    <row r="17" spans="1:6" ht="35.25" customHeight="1" x14ac:dyDescent="0.2">
      <c r="A17" s="493" t="s">
        <v>25</v>
      </c>
      <c r="B17" s="494"/>
      <c r="C17" s="494"/>
      <c r="D17" s="494"/>
      <c r="E17" s="495"/>
      <c r="F17" s="458"/>
    </row>
    <row r="18" spans="1:6" ht="24" customHeight="1" thickBot="1" x14ac:dyDescent="0.25">
      <c r="A18" s="496" t="s">
        <v>26</v>
      </c>
      <c r="B18" s="497"/>
      <c r="C18" s="498" t="s">
        <v>27</v>
      </c>
      <c r="D18" s="499"/>
      <c r="E18" s="4">
        <f>C5-C6</f>
        <v>0</v>
      </c>
      <c r="F18" s="458"/>
    </row>
    <row r="19" spans="1:6" ht="56.25" customHeight="1" thickBot="1" x14ac:dyDescent="0.25">
      <c r="A19" s="489" t="s">
        <v>529</v>
      </c>
      <c r="B19" s="490"/>
      <c r="C19" s="490"/>
      <c r="D19" s="491" t="s">
        <v>432</v>
      </c>
      <c r="E19" s="492"/>
    </row>
    <row r="20" spans="1:6" ht="36" customHeight="1" x14ac:dyDescent="0.2">
      <c r="A20" s="500" t="s">
        <v>358</v>
      </c>
      <c r="B20" s="483"/>
      <c r="C20" s="483"/>
      <c r="D20" s="483"/>
      <c r="E20" s="484"/>
      <c r="F20" s="458"/>
    </row>
    <row r="21" spans="1:6" ht="24" customHeight="1" x14ac:dyDescent="0.2">
      <c r="A21" s="496" t="s">
        <v>403</v>
      </c>
      <c r="B21" s="497"/>
      <c r="C21" s="501" t="s">
        <v>27</v>
      </c>
      <c r="D21" s="502"/>
      <c r="E21" s="4">
        <f>C5-C8-C7</f>
        <v>0</v>
      </c>
    </row>
    <row r="22" spans="1:6" ht="35.25" customHeight="1" x14ac:dyDescent="0.2">
      <c r="A22" s="500" t="s">
        <v>319</v>
      </c>
      <c r="B22" s="483"/>
      <c r="C22" s="483"/>
      <c r="D22" s="483"/>
      <c r="E22" s="484"/>
    </row>
    <row r="23" spans="1:6" ht="24" customHeight="1" x14ac:dyDescent="0.2">
      <c r="A23" s="496" t="s">
        <v>71</v>
      </c>
      <c r="B23" s="497"/>
      <c r="C23" s="503" t="s">
        <v>27</v>
      </c>
      <c r="D23" s="504"/>
      <c r="E23" s="4">
        <f>C9-C10</f>
        <v>0</v>
      </c>
    </row>
    <row r="24" spans="1:6" ht="25.5" customHeight="1" thickBot="1" x14ac:dyDescent="0.25"/>
    <row r="25" spans="1:6" ht="35.25" customHeight="1" thickBot="1" x14ac:dyDescent="0.25">
      <c r="A25" s="506" t="s">
        <v>236</v>
      </c>
      <c r="B25" s="507"/>
      <c r="C25" s="507"/>
      <c r="D25" s="507"/>
      <c r="E25" s="508"/>
      <c r="F25" s="180"/>
    </row>
    <row r="26" spans="1:6" ht="16.5" thickBot="1" x14ac:dyDescent="0.25">
      <c r="A26" s="475"/>
      <c r="B26" s="509"/>
      <c r="C26" s="509"/>
      <c r="D26" s="478"/>
      <c r="E26" s="30"/>
    </row>
    <row r="27" spans="1:6" ht="21.75" customHeight="1" thickTop="1" thickBot="1" x14ac:dyDescent="0.25">
      <c r="A27" s="236" t="s">
        <v>517</v>
      </c>
      <c r="B27" s="237"/>
      <c r="C27" s="237"/>
      <c r="D27" s="237"/>
      <c r="E27" s="238"/>
      <c r="F27" s="190"/>
    </row>
    <row r="28" spans="1:6" ht="55.5" customHeight="1" thickTop="1" x14ac:dyDescent="0.2">
      <c r="A28" s="233" t="s">
        <v>518</v>
      </c>
      <c r="B28" s="234"/>
      <c r="C28" s="234"/>
      <c r="D28" s="234"/>
      <c r="E28" s="235"/>
      <c r="F28" s="180"/>
    </row>
    <row r="29" spans="1:6" ht="15.75" x14ac:dyDescent="0.2">
      <c r="A29" s="163"/>
      <c r="B29" s="163"/>
      <c r="C29" s="163"/>
      <c r="D29" s="16"/>
      <c r="E29" s="16"/>
      <c r="F29" s="16"/>
    </row>
    <row r="30" spans="1:6" ht="47.25" x14ac:dyDescent="0.2">
      <c r="A30" s="188"/>
      <c r="B30" s="189"/>
      <c r="C30" s="173" t="str">
        <f>Introduction!B7</f>
        <v>&lt;Drop Down Menu - Select State Intro Page&gt;</v>
      </c>
      <c r="D30" s="16"/>
      <c r="E30" s="16"/>
      <c r="F30" s="16"/>
    </row>
    <row r="31" spans="1:6" ht="15" customHeight="1" x14ac:dyDescent="0.2">
      <c r="A31" s="252" t="s">
        <v>484</v>
      </c>
      <c r="B31" s="253"/>
      <c r="C31" s="191" t="str">
        <f>IF(C4=0,"No Activity",IF(C5=0,"No Reports Completed",(C7+C8)/C5))</f>
        <v>No Activity</v>
      </c>
      <c r="D31" s="16"/>
      <c r="E31" s="16"/>
      <c r="F31" s="16"/>
    </row>
    <row r="32" spans="1:6" x14ac:dyDescent="0.2">
      <c r="C32" s="92"/>
      <c r="D32" s="16"/>
      <c r="E32" s="16"/>
      <c r="F32" s="16"/>
    </row>
    <row r="33" spans="1:6" ht="47.25" x14ac:dyDescent="0.2">
      <c r="A33" s="231" t="s">
        <v>488</v>
      </c>
      <c r="B33" s="232"/>
      <c r="C33" s="164" t="str">
        <f>Introduction!B7</f>
        <v>&lt;Drop Down Menu - Select State Intro Page&gt;</v>
      </c>
      <c r="D33" s="16"/>
      <c r="E33" s="16"/>
      <c r="F33" s="16"/>
    </row>
    <row r="34" spans="1:6" x14ac:dyDescent="0.2">
      <c r="A34" s="227" t="s">
        <v>232</v>
      </c>
      <c r="B34" s="228"/>
      <c r="C34" s="165" t="str">
        <f>IF(C4=0,"No Activity",C5/C4)</f>
        <v>No Activity</v>
      </c>
      <c r="D34" s="16"/>
      <c r="E34" s="16"/>
      <c r="F34" s="16"/>
    </row>
    <row r="35" spans="1:6" x14ac:dyDescent="0.2">
      <c r="A35" s="229" t="s">
        <v>320</v>
      </c>
      <c r="B35" s="230"/>
      <c r="C35" s="166" t="str">
        <f>IF(C5=0,"No Activity",C6/C5)</f>
        <v>No Activity</v>
      </c>
      <c r="D35" s="16"/>
      <c r="E35" s="16"/>
      <c r="F35" s="16"/>
    </row>
    <row r="36" spans="1:6" x14ac:dyDescent="0.2">
      <c r="A36" s="229" t="s">
        <v>321</v>
      </c>
      <c r="B36" s="230"/>
      <c r="C36" s="166" t="str">
        <f>IF(C5=0,"No Activity",(C5-C6)/C5)</f>
        <v>No Activity</v>
      </c>
      <c r="D36" s="16"/>
      <c r="E36" s="16"/>
      <c r="F36" s="16"/>
    </row>
    <row r="37" spans="1:6" x14ac:dyDescent="0.2">
      <c r="A37" s="229" t="s">
        <v>446</v>
      </c>
      <c r="B37" s="230"/>
      <c r="C37" s="166" t="str">
        <f>IF(C7=0,"No Activity",C7/(C7+C8))</f>
        <v>No Activity</v>
      </c>
      <c r="D37" s="16"/>
      <c r="E37" s="16"/>
      <c r="F37" s="16"/>
    </row>
    <row r="38" spans="1:6" x14ac:dyDescent="0.2">
      <c r="A38" s="229" t="s">
        <v>425</v>
      </c>
      <c r="B38" s="230"/>
      <c r="C38" s="166" t="str">
        <f>IF(C8=0,"No Activity",'DR Survey'!E14/('DR Survey'!E13+'DR Survey'!E14))</f>
        <v>No Activity</v>
      </c>
      <c r="D38" s="16"/>
      <c r="E38" s="16"/>
      <c r="F38" s="16"/>
    </row>
    <row r="39" spans="1:6" x14ac:dyDescent="0.2">
      <c r="A39" s="229" t="s">
        <v>322</v>
      </c>
      <c r="B39" s="230"/>
      <c r="C39" s="166" t="str">
        <f>IF(C9=0,"No Activity",C9/C4)</f>
        <v>No Activity</v>
      </c>
      <c r="D39" s="16"/>
      <c r="E39" s="16"/>
      <c r="F39" s="16"/>
    </row>
    <row r="40" spans="1:6" x14ac:dyDescent="0.2">
      <c r="A40" s="229" t="s">
        <v>233</v>
      </c>
      <c r="B40" s="230"/>
      <c r="C40" s="166" t="str">
        <f>IF(C10=0,"No Activity",C10/C4)</f>
        <v>No Activity</v>
      </c>
      <c r="D40" s="16"/>
      <c r="E40" s="16"/>
      <c r="F40" s="16"/>
    </row>
    <row r="41" spans="1:6" x14ac:dyDescent="0.2">
      <c r="A41" s="257" t="s">
        <v>234</v>
      </c>
      <c r="B41" s="258"/>
      <c r="C41" s="167" t="str">
        <f>IF(C11=0,"No Activity",C11/C4)</f>
        <v>No Activity</v>
      </c>
      <c r="D41" s="16"/>
      <c r="E41" s="16"/>
      <c r="F41" s="16"/>
    </row>
    <row r="42" spans="1:6" x14ac:dyDescent="0.2">
      <c r="A42" s="19"/>
      <c r="B42" s="19"/>
      <c r="C42" s="61"/>
      <c r="D42" s="62"/>
      <c r="E42" s="62"/>
      <c r="F42" s="62"/>
    </row>
    <row r="43" spans="1:6" ht="15.75" x14ac:dyDescent="0.2">
      <c r="A43" s="510" t="s">
        <v>157</v>
      </c>
      <c r="B43" s="511"/>
      <c r="C43" s="511"/>
      <c r="D43" s="511"/>
      <c r="E43" s="511"/>
      <c r="F43" s="512"/>
    </row>
    <row r="44" spans="1:6" ht="15.75" thickBot="1" x14ac:dyDescent="0.25"/>
    <row r="45" spans="1:6" ht="21" customHeight="1" thickTop="1" thickBot="1" x14ac:dyDescent="0.25">
      <c r="A45" s="254" t="s">
        <v>513</v>
      </c>
      <c r="B45" s="255"/>
      <c r="C45" s="255"/>
      <c r="D45" s="255"/>
      <c r="E45" s="255"/>
      <c r="F45" s="256"/>
    </row>
    <row r="46" spans="1:6" s="63" customFormat="1" ht="16.5" thickTop="1" x14ac:dyDescent="0.2">
      <c r="A46" s="183"/>
      <c r="B46" s="183"/>
      <c r="C46" s="183"/>
      <c r="D46" s="183"/>
      <c r="E46" s="183"/>
      <c r="F46" s="183"/>
    </row>
    <row r="47" spans="1:6" ht="54" customHeight="1" thickBot="1" x14ac:dyDescent="0.25">
      <c r="A47" s="513"/>
      <c r="B47" s="514"/>
      <c r="C47" s="83" t="s">
        <v>240</v>
      </c>
      <c r="D47" s="326" t="s">
        <v>263</v>
      </c>
      <c r="E47" s="328"/>
    </row>
    <row r="48" spans="1:6" ht="30" x14ac:dyDescent="0.2">
      <c r="A48" s="239" t="s">
        <v>220</v>
      </c>
      <c r="B48" s="515" t="s">
        <v>223</v>
      </c>
      <c r="C48" s="24"/>
      <c r="D48" s="218" t="str">
        <f>IF(C5=0,"No Activity",C48/C5)</f>
        <v>No Activity</v>
      </c>
      <c r="E48" s="219"/>
      <c r="F48" s="223" t="s">
        <v>357</v>
      </c>
    </row>
    <row r="49" spans="1:6" ht="30" x14ac:dyDescent="0.2">
      <c r="A49" s="240"/>
      <c r="B49" s="516" t="s">
        <v>221</v>
      </c>
      <c r="C49" s="27"/>
      <c r="D49" s="247" t="str">
        <f>IF(C5=0,"No Activity",C49/C5)</f>
        <v>No Activity</v>
      </c>
      <c r="E49" s="248"/>
      <c r="F49" s="224"/>
    </row>
    <row r="50" spans="1:6" ht="30.75" thickBot="1" x14ac:dyDescent="0.25">
      <c r="A50" s="241"/>
      <c r="B50" s="107" t="s">
        <v>222</v>
      </c>
      <c r="C50" s="26"/>
      <c r="D50" s="249" t="str">
        <f>IF(C5=0,"No Activity",C50/C5)</f>
        <v>No Activity</v>
      </c>
      <c r="E50" s="250"/>
      <c r="F50" s="251"/>
    </row>
    <row r="51" spans="1:6" s="458" customFormat="1" ht="16.5" thickBot="1" x14ac:dyDescent="0.25">
      <c r="A51" s="29"/>
      <c r="B51" s="30"/>
      <c r="C51" s="31"/>
      <c r="D51" s="31"/>
      <c r="E51" s="204"/>
      <c r="F51" s="517"/>
    </row>
    <row r="52" spans="1:6" s="458" customFormat="1" ht="45.75" customHeight="1" thickTop="1" thickBot="1" x14ac:dyDescent="0.25">
      <c r="A52" s="220" t="s">
        <v>514</v>
      </c>
      <c r="B52" s="221"/>
      <c r="C52" s="221"/>
      <c r="D52" s="221"/>
      <c r="E52" s="221"/>
      <c r="F52" s="222"/>
    </row>
    <row r="53" spans="1:6" s="518" customFormat="1" ht="18" customHeight="1" thickTop="1" x14ac:dyDescent="0.2">
      <c r="A53" s="184"/>
      <c r="B53" s="184"/>
      <c r="C53" s="184"/>
      <c r="D53" s="184"/>
      <c r="E53" s="184"/>
      <c r="F53" s="184"/>
    </row>
    <row r="54" spans="1:6" s="458" customFormat="1" ht="48.75" customHeight="1" thickBot="1" x14ac:dyDescent="0.25">
      <c r="A54" s="29"/>
      <c r="B54" s="30"/>
      <c r="C54" s="83" t="s">
        <v>240</v>
      </c>
      <c r="D54" s="326" t="s">
        <v>263</v>
      </c>
      <c r="E54" s="328"/>
      <c r="F54" s="517"/>
    </row>
    <row r="55" spans="1:6" ht="30" x14ac:dyDescent="0.2">
      <c r="A55" s="239" t="s">
        <v>224</v>
      </c>
      <c r="B55" s="515" t="s">
        <v>329</v>
      </c>
      <c r="C55" s="24"/>
      <c r="D55" s="218" t="str">
        <f>IF(C4=0,"No Activity",C55/C4)</f>
        <v>No Activity</v>
      </c>
      <c r="E55" s="219"/>
      <c r="F55" s="223" t="s">
        <v>235</v>
      </c>
    </row>
    <row r="56" spans="1:6" ht="30" x14ac:dyDescent="0.2">
      <c r="A56" s="240"/>
      <c r="B56" s="106" t="s">
        <v>330</v>
      </c>
      <c r="C56" s="25"/>
      <c r="D56" s="247" t="str">
        <f>IF(C4=0,"No Activity",C56/C$4)</f>
        <v>No Activity</v>
      </c>
      <c r="E56" s="248"/>
      <c r="F56" s="224"/>
    </row>
    <row r="57" spans="1:6" ht="30" x14ac:dyDescent="0.2">
      <c r="A57" s="240"/>
      <c r="B57" s="106" t="s">
        <v>331</v>
      </c>
      <c r="C57" s="25"/>
      <c r="D57" s="247" t="str">
        <f>IF(C4=0,"No Activity",C57/C$4)</f>
        <v>No Activity</v>
      </c>
      <c r="E57" s="248"/>
      <c r="F57" s="224"/>
    </row>
    <row r="58" spans="1:6" ht="30" x14ac:dyDescent="0.2">
      <c r="A58" s="240"/>
      <c r="B58" s="106" t="s">
        <v>332</v>
      </c>
      <c r="C58" s="28"/>
      <c r="D58" s="247" t="str">
        <f>IF(C4=0,"No Activity",C58/C$4)</f>
        <v>No Activity</v>
      </c>
      <c r="E58" s="248"/>
      <c r="F58" s="224"/>
    </row>
    <row r="59" spans="1:6" ht="30" x14ac:dyDescent="0.2">
      <c r="A59" s="240"/>
      <c r="B59" s="106" t="s">
        <v>225</v>
      </c>
      <c r="C59" s="28"/>
      <c r="D59" s="247" t="str">
        <f>IF(C4=0,"No Activity",C59/C$4)</f>
        <v>No Activity</v>
      </c>
      <c r="E59" s="248"/>
      <c r="F59" s="224"/>
    </row>
    <row r="60" spans="1:6" ht="30.75" thickBot="1" x14ac:dyDescent="0.25">
      <c r="A60" s="241"/>
      <c r="B60" s="107" t="s">
        <v>226</v>
      </c>
      <c r="C60" s="26"/>
      <c r="D60" s="249" t="str">
        <f>IF(C4=0,"No Activity",C60/C$4)</f>
        <v>No Activity</v>
      </c>
      <c r="E60" s="250"/>
      <c r="F60" s="251"/>
    </row>
    <row r="61" spans="1:6" ht="16.5" thickBot="1" x14ac:dyDescent="0.25">
      <c r="A61" s="29"/>
      <c r="B61" s="30"/>
      <c r="C61" s="31"/>
      <c r="D61" s="31"/>
      <c r="E61" s="204"/>
      <c r="F61" s="519"/>
    </row>
    <row r="62" spans="1:6" s="458" customFormat="1" ht="17.25" thickTop="1" thickBot="1" x14ac:dyDescent="0.25">
      <c r="A62" s="220" t="s">
        <v>515</v>
      </c>
      <c r="B62" s="221"/>
      <c r="C62" s="221"/>
      <c r="D62" s="221"/>
      <c r="E62" s="221"/>
      <c r="F62" s="222"/>
    </row>
    <row r="63" spans="1:6" s="458" customFormat="1" ht="20.25" customHeight="1" thickTop="1" thickBot="1" x14ac:dyDescent="0.25">
      <c r="A63" s="29"/>
      <c r="B63" s="30"/>
      <c r="C63" s="31"/>
      <c r="D63" s="31"/>
      <c r="E63" s="204"/>
      <c r="F63" s="519"/>
    </row>
    <row r="64" spans="1:6" ht="48" customHeight="1" thickTop="1" thickBot="1" x14ac:dyDescent="0.25">
      <c r="A64" s="510" t="s">
        <v>156</v>
      </c>
      <c r="B64" s="512"/>
      <c r="C64" s="67" t="s">
        <v>240</v>
      </c>
      <c r="D64" s="326" t="s">
        <v>263</v>
      </c>
      <c r="E64" s="328"/>
    </row>
    <row r="65" spans="1:6" ht="31.5" thickTop="1" thickBot="1" x14ac:dyDescent="0.25">
      <c r="A65" s="239" t="s">
        <v>228</v>
      </c>
      <c r="B65" s="520" t="s">
        <v>229</v>
      </c>
      <c r="C65" s="24"/>
      <c r="D65" s="218" t="str">
        <f>IF(C11=0,"No Activity",C65/C$11)</f>
        <v>No Activity</v>
      </c>
      <c r="E65" s="219"/>
      <c r="F65" s="223" t="s">
        <v>359</v>
      </c>
    </row>
    <row r="66" spans="1:6" ht="30.75" thickBot="1" x14ac:dyDescent="0.25">
      <c r="A66" s="240"/>
      <c r="B66" s="521" t="s">
        <v>138</v>
      </c>
      <c r="C66" s="25"/>
      <c r="D66" s="218" t="str">
        <f>IF(C11=0,"No Activity",C66/C$11)</f>
        <v>No Activity</v>
      </c>
      <c r="E66" s="219"/>
      <c r="F66" s="224"/>
    </row>
    <row r="67" spans="1:6" ht="15.75" thickBot="1" x14ac:dyDescent="0.25">
      <c r="A67" s="240"/>
      <c r="B67" s="521" t="s">
        <v>436</v>
      </c>
      <c r="C67" s="25"/>
      <c r="D67" s="218" t="str">
        <f>IF(C11=0,"No Activity",C67/C$11)</f>
        <v>No Activity</v>
      </c>
      <c r="E67" s="219"/>
      <c r="F67" s="224"/>
    </row>
    <row r="68" spans="1:6" ht="15.75" thickBot="1" x14ac:dyDescent="0.25">
      <c r="A68" s="240"/>
      <c r="B68" s="521" t="s">
        <v>72</v>
      </c>
      <c r="C68" s="25"/>
      <c r="D68" s="218" t="str">
        <f>IF(C11=0,"No Activity",C68/C$11)</f>
        <v>No Activity</v>
      </c>
      <c r="E68" s="219"/>
      <c r="F68" s="224"/>
    </row>
    <row r="69" spans="1:6" ht="15.75" thickBot="1" x14ac:dyDescent="0.25">
      <c r="A69" s="240"/>
      <c r="B69" s="521" t="s">
        <v>73</v>
      </c>
      <c r="C69" s="25"/>
      <c r="D69" s="218" t="str">
        <f>IF(C11=0,"No Activity",C69/C$11)</f>
        <v>No Activity</v>
      </c>
      <c r="E69" s="219"/>
      <c r="F69" s="224"/>
    </row>
    <row r="70" spans="1:6" ht="30.75" thickBot="1" x14ac:dyDescent="0.25">
      <c r="A70" s="240"/>
      <c r="B70" s="521" t="s">
        <v>437</v>
      </c>
      <c r="C70" s="25"/>
      <c r="D70" s="218" t="str">
        <f>IF(C11=0,"No Activity",C70/C$11)</f>
        <v>No Activity</v>
      </c>
      <c r="E70" s="219"/>
      <c r="F70" s="224"/>
    </row>
    <row r="71" spans="1:6" ht="15.75" thickBot="1" x14ac:dyDescent="0.25">
      <c r="A71" s="241"/>
      <c r="B71" s="522" t="s">
        <v>227</v>
      </c>
      <c r="C71" s="26"/>
      <c r="D71" s="244" t="str">
        <f>IF(C11=0,"No Activity",C71/C$11)</f>
        <v>No Activity</v>
      </c>
      <c r="E71" s="262"/>
      <c r="F71" s="224"/>
    </row>
    <row r="72" spans="1:6" ht="31.5" customHeight="1" x14ac:dyDescent="0.2">
      <c r="A72" s="29"/>
      <c r="B72" s="31"/>
      <c r="C72" s="523"/>
      <c r="D72" s="263"/>
      <c r="E72" s="263"/>
      <c r="F72" s="524"/>
    </row>
    <row r="73" spans="1:6" ht="31.5" customHeight="1" thickBot="1" x14ac:dyDescent="0.25">
      <c r="A73" s="29"/>
      <c r="B73" s="31"/>
      <c r="C73" s="523"/>
      <c r="D73" s="204"/>
      <c r="E73" s="204"/>
      <c r="F73" s="31"/>
    </row>
    <row r="74" spans="1:6" ht="31.5" customHeight="1" thickTop="1" thickBot="1" x14ac:dyDescent="0.25">
      <c r="A74" s="220" t="s">
        <v>516</v>
      </c>
      <c r="B74" s="221"/>
      <c r="C74" s="221"/>
      <c r="D74" s="221"/>
      <c r="E74" s="221"/>
      <c r="F74" s="222"/>
    </row>
    <row r="75" spans="1:6" ht="26.25" customHeight="1" thickTop="1" thickBot="1" x14ac:dyDescent="0.25">
      <c r="A75" s="29"/>
      <c r="B75" s="30"/>
      <c r="C75" s="31"/>
      <c r="D75" s="31"/>
      <c r="E75" s="204"/>
      <c r="F75" s="519"/>
    </row>
    <row r="76" spans="1:6" ht="51" customHeight="1" thickTop="1" thickBot="1" x14ac:dyDescent="0.25">
      <c r="A76" s="326" t="s">
        <v>156</v>
      </c>
      <c r="B76" s="525"/>
      <c r="C76" s="67" t="s">
        <v>240</v>
      </c>
      <c r="D76" s="326" t="s">
        <v>448</v>
      </c>
      <c r="E76" s="328"/>
    </row>
    <row r="77" spans="1:6" ht="45.75" customHeight="1" thickBot="1" x14ac:dyDescent="0.25">
      <c r="A77" s="239" t="s">
        <v>438</v>
      </c>
      <c r="B77" s="526" t="s">
        <v>439</v>
      </c>
      <c r="C77" s="193"/>
      <c r="D77" s="242" t="str">
        <f>IF(C8=0,"No Activity",C77/C$8)</f>
        <v>No Activity</v>
      </c>
      <c r="E77" s="243"/>
      <c r="F77" s="223" t="s">
        <v>444</v>
      </c>
    </row>
    <row r="78" spans="1:6" ht="36.75" customHeight="1" thickBot="1" x14ac:dyDescent="0.25">
      <c r="A78" s="241"/>
      <c r="B78" s="527" t="s">
        <v>440</v>
      </c>
      <c r="C78" s="194"/>
      <c r="D78" s="244" t="str">
        <f>IF(C8=0,"No Activity",C78/C$8)</f>
        <v>No Activity</v>
      </c>
      <c r="E78" s="245"/>
      <c r="F78" s="225"/>
    </row>
    <row r="79" spans="1:6" ht="16.5" thickBot="1" x14ac:dyDescent="0.25">
      <c r="A79" s="195"/>
      <c r="B79" s="524"/>
      <c r="C79" s="528"/>
      <c r="D79" s="243"/>
      <c r="E79" s="246"/>
      <c r="F79" s="226"/>
    </row>
    <row r="80" spans="1:6" ht="51.75" customHeight="1" thickTop="1" thickBot="1" x14ac:dyDescent="0.25">
      <c r="A80" s="326"/>
      <c r="B80" s="525"/>
      <c r="C80" s="67" t="s">
        <v>240</v>
      </c>
      <c r="D80" s="326" t="s">
        <v>532</v>
      </c>
      <c r="E80" s="328"/>
      <c r="F80" s="185"/>
    </row>
    <row r="81" spans="1:6" ht="31.5" customHeight="1" x14ac:dyDescent="0.2">
      <c r="A81" s="239" t="s">
        <v>443</v>
      </c>
      <c r="B81" s="529" t="s">
        <v>441</v>
      </c>
      <c r="C81" s="24"/>
      <c r="D81" s="218" t="str">
        <f>IF(C8=0,"No Activity",C81/C$8)</f>
        <v>No Activity</v>
      </c>
      <c r="E81" s="219"/>
      <c r="F81" s="223" t="s">
        <v>445</v>
      </c>
    </row>
    <row r="82" spans="1:6" ht="31.5" customHeight="1" x14ac:dyDescent="0.2">
      <c r="A82" s="240"/>
      <c r="B82" s="530" t="s">
        <v>442</v>
      </c>
      <c r="C82" s="25"/>
      <c r="D82" s="247" t="str">
        <f>IF(C8=0,"No Activity",C82/C$8)</f>
        <v>No Activity</v>
      </c>
      <c r="E82" s="248"/>
      <c r="F82" s="225"/>
    </row>
    <row r="83" spans="1:6" ht="31.5" customHeight="1" thickBot="1" x14ac:dyDescent="0.25">
      <c r="A83" s="241"/>
      <c r="B83" s="531" t="s">
        <v>537</v>
      </c>
      <c r="C83" s="26"/>
      <c r="D83" s="249" t="str">
        <f>IF(C8=0,"No Activity",C83/C$8)</f>
        <v>No Activity</v>
      </c>
      <c r="E83" s="250"/>
      <c r="F83" s="226"/>
    </row>
    <row r="84" spans="1:6" ht="31.5" customHeight="1" x14ac:dyDescent="0.2">
      <c r="A84" s="29"/>
      <c r="B84" s="31"/>
      <c r="C84" s="523"/>
      <c r="D84" s="204"/>
      <c r="E84" s="204"/>
      <c r="F84" s="31"/>
    </row>
    <row r="85" spans="1:6" ht="31.5" customHeight="1" x14ac:dyDescent="0.2">
      <c r="A85" s="29"/>
      <c r="B85" s="31"/>
      <c r="C85" s="523"/>
      <c r="D85" s="204"/>
      <c r="E85" s="204"/>
      <c r="F85" s="31"/>
    </row>
    <row r="86" spans="1:6" ht="64.5" customHeight="1" x14ac:dyDescent="0.2">
      <c r="A86" s="259" t="s">
        <v>300</v>
      </c>
      <c r="B86" s="260"/>
      <c r="C86" s="260"/>
      <c r="D86" s="260"/>
      <c r="E86" s="261"/>
      <c r="F86" s="31"/>
    </row>
    <row r="87" spans="1:6" ht="31.5" customHeight="1" x14ac:dyDescent="0.2">
      <c r="A87" s="29"/>
      <c r="B87" s="30"/>
      <c r="C87" s="31"/>
      <c r="D87" s="31"/>
      <c r="E87" s="204"/>
      <c r="F87" s="31"/>
    </row>
    <row r="88" spans="1:6" ht="60.75" customHeight="1" x14ac:dyDescent="0.2">
      <c r="B88" s="346" t="s">
        <v>66</v>
      </c>
      <c r="C88" s="346"/>
      <c r="D88" s="207"/>
      <c r="F88" s="186"/>
    </row>
    <row r="89" spans="1:6" ht="21.75" customHeight="1" x14ac:dyDescent="0.2">
      <c r="F89" s="187"/>
    </row>
    <row r="90" spans="1:6" ht="13.5" customHeight="1" x14ac:dyDescent="0.2">
      <c r="F90" s="187"/>
    </row>
    <row r="91" spans="1:6" ht="13.5" customHeight="1" x14ac:dyDescent="0.2"/>
    <row r="92" spans="1:6" ht="94.5" hidden="1" customHeight="1" x14ac:dyDescent="0.2">
      <c r="B92" s="346" t="s">
        <v>66</v>
      </c>
      <c r="C92" s="346"/>
    </row>
  </sheetData>
  <sheetProtection sheet="1" objects="1" scenarios="1" selectLockedCells="1"/>
  <mergeCells count="82">
    <mergeCell ref="A80:B80"/>
    <mergeCell ref="D80:E80"/>
    <mergeCell ref="A86:E86"/>
    <mergeCell ref="D54:E54"/>
    <mergeCell ref="D47:E47"/>
    <mergeCell ref="D83:E83"/>
    <mergeCell ref="D71:E71"/>
    <mergeCell ref="D72:E72"/>
    <mergeCell ref="A74:F74"/>
    <mergeCell ref="A76:B76"/>
    <mergeCell ref="D76:E76"/>
    <mergeCell ref="A77:A78"/>
    <mergeCell ref="F77:F79"/>
    <mergeCell ref="F55:F60"/>
    <mergeCell ref="D56:E56"/>
    <mergeCell ref="D49:E49"/>
    <mergeCell ref="A47:B47"/>
    <mergeCell ref="A65:A71"/>
    <mergeCell ref="F48:F50"/>
    <mergeCell ref="A48:A50"/>
    <mergeCell ref="A31:B31"/>
    <mergeCell ref="A39:B39"/>
    <mergeCell ref="A45:F45"/>
    <mergeCell ref="A40:B40"/>
    <mergeCell ref="D48:E48"/>
    <mergeCell ref="A41:B41"/>
    <mergeCell ref="A43:F43"/>
    <mergeCell ref="A25:E25"/>
    <mergeCell ref="A28:E28"/>
    <mergeCell ref="A27:E27"/>
    <mergeCell ref="A81:A83"/>
    <mergeCell ref="D77:E77"/>
    <mergeCell ref="D78:E78"/>
    <mergeCell ref="D79:E79"/>
    <mergeCell ref="D81:E81"/>
    <mergeCell ref="D82:E82"/>
    <mergeCell ref="A37:B37"/>
    <mergeCell ref="A52:F52"/>
    <mergeCell ref="D57:E57"/>
    <mergeCell ref="D50:E50"/>
    <mergeCell ref="D55:E55"/>
    <mergeCell ref="A38:B38"/>
    <mergeCell ref="D64:E64"/>
    <mergeCell ref="B1:C1"/>
    <mergeCell ref="A2:E2"/>
    <mergeCell ref="A4:A11"/>
    <mergeCell ref="B3:C3"/>
    <mergeCell ref="A13:E13"/>
    <mergeCell ref="B12:C12"/>
    <mergeCell ref="E4:E11"/>
    <mergeCell ref="A14:E14"/>
    <mergeCell ref="A15:B15"/>
    <mergeCell ref="A34:B34"/>
    <mergeCell ref="A21:B21"/>
    <mergeCell ref="A36:B36"/>
    <mergeCell ref="A19:C19"/>
    <mergeCell ref="D16:E16"/>
    <mergeCell ref="D19:E19"/>
    <mergeCell ref="A33:B33"/>
    <mergeCell ref="A35:B35"/>
    <mergeCell ref="A16:C16"/>
    <mergeCell ref="A17:E17"/>
    <mergeCell ref="A18:B18"/>
    <mergeCell ref="A20:E20"/>
    <mergeCell ref="A22:E22"/>
    <mergeCell ref="A23:B23"/>
    <mergeCell ref="B92:C92"/>
    <mergeCell ref="D70:E70"/>
    <mergeCell ref="D58:E58"/>
    <mergeCell ref="D59:E59"/>
    <mergeCell ref="D60:E60"/>
    <mergeCell ref="A62:F62"/>
    <mergeCell ref="A64:B64"/>
    <mergeCell ref="D69:E69"/>
    <mergeCell ref="D67:E67"/>
    <mergeCell ref="D68:E68"/>
    <mergeCell ref="B88:C88"/>
    <mergeCell ref="A55:A60"/>
    <mergeCell ref="D65:E65"/>
    <mergeCell ref="D66:E66"/>
    <mergeCell ref="F65:F71"/>
    <mergeCell ref="F81:F83"/>
  </mergeCells>
  <conditionalFormatting sqref="E15">
    <cfRule type="cellIs" dxfId="105" priority="78" stopIfTrue="1" operator="notEqual">
      <formula>0</formula>
    </cfRule>
  </conditionalFormatting>
  <conditionalFormatting sqref="E23">
    <cfRule type="cellIs" dxfId="104" priority="77" stopIfTrue="1" operator="lessThan">
      <formula>0</formula>
    </cfRule>
  </conditionalFormatting>
  <conditionalFormatting sqref="E18">
    <cfRule type="cellIs" dxfId="103" priority="76" stopIfTrue="1" operator="lessThan">
      <formula>0</formula>
    </cfRule>
  </conditionalFormatting>
  <conditionalFormatting sqref="E21">
    <cfRule type="cellIs" dxfId="102" priority="75" stopIfTrue="1" operator="lessThan">
      <formula>0</formula>
    </cfRule>
  </conditionalFormatting>
  <conditionalFormatting sqref="C10">
    <cfRule type="cellIs" dxfId="101" priority="74" stopIfTrue="1" operator="greaterThan">
      <formula>$C$9</formula>
    </cfRule>
  </conditionalFormatting>
  <conditionalFormatting sqref="C7">
    <cfRule type="cellIs" dxfId="100" priority="73" stopIfTrue="1" operator="greaterThan">
      <formula>$C$5-$C$8</formula>
    </cfRule>
  </conditionalFormatting>
  <conditionalFormatting sqref="C8">
    <cfRule type="cellIs" dxfId="99" priority="72" stopIfTrue="1" operator="greaterThan">
      <formula>$C$5-$C$7</formula>
    </cfRule>
  </conditionalFormatting>
  <conditionalFormatting sqref="C6">
    <cfRule type="cellIs" dxfId="98" priority="71" stopIfTrue="1" operator="greaterThan">
      <formula>$C$5</formula>
    </cfRule>
  </conditionalFormatting>
  <conditionalFormatting sqref="C11">
    <cfRule type="cellIs" dxfId="97" priority="70" stopIfTrue="1" operator="notEqual">
      <formula>$C$4-$C$5-$C$9</formula>
    </cfRule>
  </conditionalFormatting>
  <conditionalFormatting sqref="C9">
    <cfRule type="cellIs" dxfId="96" priority="26" stopIfTrue="1" operator="lessThan">
      <formula>$C$10</formula>
    </cfRule>
    <cfRule type="cellIs" dxfId="95" priority="69" stopIfTrue="1" operator="notEqual">
      <formula>$C$4-$C$5-$C$11</formula>
    </cfRule>
  </conditionalFormatting>
  <conditionalFormatting sqref="C4">
    <cfRule type="cellIs" dxfId="94" priority="68" stopIfTrue="1" operator="notEqual">
      <formula>$C$5+$C$11+$C$9</formula>
    </cfRule>
  </conditionalFormatting>
  <conditionalFormatting sqref="D42">
    <cfRule type="cellIs" dxfId="93" priority="44" stopIfTrue="1" operator="lessThan">
      <formula>0</formula>
    </cfRule>
  </conditionalFormatting>
  <conditionalFormatting sqref="C5">
    <cfRule type="cellIs" dxfId="92" priority="41" stopIfTrue="1" operator="lessThan">
      <formula>$C$7+$C$8</formula>
    </cfRule>
    <cfRule type="cellIs" dxfId="91" priority="42" stopIfTrue="1" operator="lessThan">
      <formula>$C$6</formula>
    </cfRule>
    <cfRule type="cellIs" dxfId="90" priority="43" stopIfTrue="1" operator="notEqual">
      <formula>$C$4-$C$9-$C$11</formula>
    </cfRule>
  </conditionalFormatting>
  <conditionalFormatting sqref="D16:E16">
    <cfRule type="expression" priority="20" stopIfTrue="1">
      <formula>$C$4=0</formula>
    </cfRule>
    <cfRule type="expression" dxfId="89" priority="22" stopIfTrue="1">
      <formula>$C$4=$C$5</formula>
    </cfRule>
  </conditionalFormatting>
  <conditionalFormatting sqref="D19:E19">
    <cfRule type="expression" priority="19" stopIfTrue="1">
      <formula>$C$5=0</formula>
    </cfRule>
    <cfRule type="expression" dxfId="88" priority="21" stopIfTrue="1">
      <formula>$C$5=$C$6</formula>
    </cfRule>
  </conditionalFormatting>
  <conditionalFormatting sqref="C72">
    <cfRule type="expression" dxfId="87" priority="16">
      <formula>$C$72&lt;SUM($C$65:$C$71)</formula>
    </cfRule>
  </conditionalFormatting>
  <conditionalFormatting sqref="C47">
    <cfRule type="expression" dxfId="86" priority="9" stopIfTrue="1">
      <formula>($D$48:$E$50)= "No Activity"</formula>
    </cfRule>
    <cfRule type="expression" dxfId="85" priority="10">
      <formula>SUM($D$48:$D$50)&lt;&gt;1</formula>
    </cfRule>
  </conditionalFormatting>
  <conditionalFormatting sqref="C54">
    <cfRule type="expression" dxfId="84" priority="7" stopIfTrue="1">
      <formula>($D$55:$E$60)= "No Activity"</formula>
    </cfRule>
  </conditionalFormatting>
  <conditionalFormatting sqref="C64">
    <cfRule type="expression" dxfId="83" priority="5">
      <formula>($D$65:$E$71)= "No Activity"</formula>
    </cfRule>
    <cfRule type="expression" dxfId="82" priority="6">
      <formula>SUM($D$55:$E$71)&lt;&gt;1</formula>
    </cfRule>
  </conditionalFormatting>
  <conditionalFormatting sqref="C76">
    <cfRule type="expression" dxfId="81" priority="3" stopIfTrue="1">
      <formula>($D$77:$E$78)= "No Activity"</formula>
    </cfRule>
    <cfRule type="expression" dxfId="80" priority="4">
      <formula>SUM($D$77:$E$78)&lt;&gt;1</formula>
    </cfRule>
  </conditionalFormatting>
  <conditionalFormatting sqref="C80">
    <cfRule type="expression" dxfId="79" priority="1" stopIfTrue="1">
      <formula>($D$81:$E$83)= "No Activity"</formula>
    </cfRule>
    <cfRule type="expression" dxfId="78" priority="2">
      <formula>SUM($D$81:$E$83)&lt;&gt;1</formula>
    </cfRule>
  </conditionalFormatting>
  <hyperlinks>
    <hyperlink ref="B4" location="'Instructions-Definitions'!A2:C2" display="(1)  Total number of written, signed complaints filed"/>
    <hyperlink ref="B6" location="'Instructions-Definitions'!A4:C5" display="                 (a)  Reports with findings of noncompliance"/>
    <hyperlink ref="B7" location="'Instructions-Definitions'!A6:C6" display="                 (b)  Reports within timeline (within 60 days)"/>
    <hyperlink ref="B8" location="'Instructions-Definitions'!A7:C8" display="                 (c)  Reports within extended timelines (approved; more than 60 days)"/>
    <hyperlink ref="B9" location="'Instructions-Definitions'!A9:C9" display="          (1.2)  Complaints pending"/>
    <hyperlink ref="B10" location="'Instructions-Definitions'!A10:C11" display="                    (a)  Complaints pending a due process hearing"/>
    <hyperlink ref="B11" location="'Instructions-Definitions'!A12:C13" display="          (1.3)  Complaints withdrawn or dismissed"/>
    <hyperlink ref="B5" location="'Instructions-Definitions'!A3:C3" display="          (1.1)  Complaints with reports issued"/>
  </hyperlinks>
  <printOptions horizontalCentered="1"/>
  <pageMargins left="0.75" right="0.75" top="0.62" bottom="0.61" header="0.5" footer="0.5"/>
  <pageSetup scale="37" fitToHeight="3" orientation="landscape" r:id="rId1"/>
  <rowBreaks count="1" manualBreakCount="1">
    <brk id="52" max="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dimension ref="A1:T77"/>
  <sheetViews>
    <sheetView showGridLines="0" topLeftCell="A2" zoomScale="80" zoomScaleNormal="80" workbookViewId="0">
      <selection activeCell="B9" sqref="B9"/>
    </sheetView>
  </sheetViews>
  <sheetFormatPr defaultColWidth="9.140625" defaultRowHeight="15" x14ac:dyDescent="0.2"/>
  <cols>
    <col min="1" max="1" width="18.7109375" style="16" customWidth="1"/>
    <col min="2" max="2" width="85.85546875" style="16" customWidth="1"/>
    <col min="3" max="3" width="28.42578125" style="16" customWidth="1"/>
    <col min="4" max="4" width="13.28515625" style="16" customWidth="1"/>
    <col min="5" max="5" width="13.28515625" style="109" customWidth="1"/>
    <col min="6" max="6" width="13.28515625" style="16" customWidth="1"/>
    <col min="7" max="16384" width="9.140625" style="16"/>
  </cols>
  <sheetData>
    <row r="1" spans="1:9" ht="38.25" customHeight="1" x14ac:dyDescent="0.2">
      <c r="B1" s="535" t="s">
        <v>424</v>
      </c>
      <c r="C1" s="536"/>
      <c r="D1" s="537"/>
      <c r="E1" s="537"/>
    </row>
    <row r="2" spans="1:9" ht="18.75" customHeight="1" x14ac:dyDescent="0.2">
      <c r="A2" s="538"/>
      <c r="B2" s="538"/>
      <c r="C2" s="538"/>
      <c r="D2" s="538"/>
      <c r="E2" s="538"/>
    </row>
    <row r="3" spans="1:9" s="130" customFormat="1" ht="24" hidden="1" customHeight="1" x14ac:dyDescent="0.2">
      <c r="A3" s="434"/>
      <c r="B3" s="305"/>
      <c r="C3" s="305"/>
      <c r="D3" s="205"/>
      <c r="E3" s="453"/>
    </row>
    <row r="4" spans="1:9" hidden="1" x14ac:dyDescent="0.2">
      <c r="C4" s="130"/>
      <c r="D4" s="130"/>
    </row>
    <row r="5" spans="1:9" ht="40.5" customHeight="1" thickBot="1" x14ac:dyDescent="0.25">
      <c r="B5" s="539" t="s">
        <v>485</v>
      </c>
      <c r="C5" s="540"/>
      <c r="D5" s="57"/>
      <c r="E5" s="541"/>
    </row>
    <row r="6" spans="1:9" ht="22.5" customHeight="1" thickTop="1" x14ac:dyDescent="0.2">
      <c r="A6" s="542" t="s">
        <v>136</v>
      </c>
      <c r="B6" s="624" t="s">
        <v>280</v>
      </c>
      <c r="C6" s="72"/>
      <c r="D6" s="31"/>
      <c r="E6" s="543" t="s">
        <v>310</v>
      </c>
      <c r="F6" s="544"/>
      <c r="I6" s="545"/>
    </row>
    <row r="7" spans="1:9" ht="22.5" customHeight="1" x14ac:dyDescent="0.2">
      <c r="A7" s="546"/>
      <c r="B7" s="625" t="s">
        <v>28</v>
      </c>
      <c r="C7" s="73"/>
      <c r="D7" s="547"/>
      <c r="E7" s="548"/>
      <c r="F7" s="549"/>
      <c r="H7" s="545"/>
    </row>
    <row r="8" spans="1:9" ht="22.5" customHeight="1" x14ac:dyDescent="0.2">
      <c r="A8" s="546"/>
      <c r="B8" s="626" t="s">
        <v>543</v>
      </c>
      <c r="C8" s="74"/>
      <c r="D8" s="31"/>
      <c r="E8" s="548"/>
      <c r="F8" s="549"/>
    </row>
    <row r="9" spans="1:9" ht="22.5" customHeight="1" x14ac:dyDescent="0.2">
      <c r="A9" s="546"/>
      <c r="B9" s="626" t="s">
        <v>544</v>
      </c>
      <c r="C9" s="74"/>
      <c r="D9" s="31"/>
      <c r="E9" s="548"/>
      <c r="F9" s="549"/>
    </row>
    <row r="10" spans="1:9" ht="22.5" customHeight="1" x14ac:dyDescent="0.2">
      <c r="A10" s="546"/>
      <c r="B10" s="626" t="s">
        <v>545</v>
      </c>
      <c r="C10" s="74"/>
      <c r="D10" s="31"/>
      <c r="E10" s="548"/>
      <c r="F10" s="549"/>
    </row>
    <row r="11" spans="1:9" ht="22.5" customHeight="1" x14ac:dyDescent="0.2">
      <c r="A11" s="546"/>
      <c r="B11" s="626" t="s">
        <v>546</v>
      </c>
      <c r="C11" s="74"/>
      <c r="D11" s="31"/>
      <c r="E11" s="548"/>
      <c r="F11" s="549"/>
    </row>
    <row r="12" spans="1:9" ht="22.5" customHeight="1" x14ac:dyDescent="0.2">
      <c r="A12" s="546"/>
      <c r="B12" s="626" t="s">
        <v>267</v>
      </c>
      <c r="C12" s="97"/>
      <c r="D12" s="31"/>
      <c r="E12" s="548"/>
      <c r="F12" s="549"/>
    </row>
    <row r="13" spans="1:9" ht="22.5" customHeight="1" thickBot="1" x14ac:dyDescent="0.25">
      <c r="A13" s="550"/>
      <c r="B13" s="627" t="s">
        <v>266</v>
      </c>
      <c r="C13" s="75"/>
      <c r="D13" s="31"/>
      <c r="E13" s="551"/>
      <c r="F13" s="552"/>
    </row>
    <row r="14" spans="1:9" s="18" customFormat="1" ht="42.75" customHeight="1" thickBot="1" x14ac:dyDescent="0.25">
      <c r="A14" s="553"/>
      <c r="B14" s="476" t="s">
        <v>150</v>
      </c>
      <c r="C14" s="477"/>
      <c r="D14" s="478"/>
      <c r="E14" s="30"/>
    </row>
    <row r="15" spans="1:9" ht="24" customHeight="1" thickBot="1" x14ac:dyDescent="0.25">
      <c r="A15" s="479" t="s">
        <v>435</v>
      </c>
      <c r="B15" s="554"/>
      <c r="C15" s="554"/>
      <c r="D15" s="554"/>
      <c r="E15" s="555"/>
    </row>
    <row r="16" spans="1:9" ht="24" customHeight="1" x14ac:dyDescent="0.2">
      <c r="A16" s="556" t="s">
        <v>61</v>
      </c>
      <c r="B16" s="557"/>
      <c r="C16" s="557"/>
      <c r="D16" s="557"/>
      <c r="E16" s="558"/>
    </row>
    <row r="17" spans="1:20" ht="24" customHeight="1" thickBot="1" x14ac:dyDescent="0.25">
      <c r="A17" s="559" t="s">
        <v>62</v>
      </c>
      <c r="B17" s="560"/>
      <c r="C17" s="561" t="s">
        <v>63</v>
      </c>
      <c r="D17" s="562"/>
      <c r="E17" s="563">
        <f>C7-C8-C10</f>
        <v>0</v>
      </c>
    </row>
    <row r="18" spans="1:20" ht="68.25" customHeight="1" x14ac:dyDescent="0.2">
      <c r="A18" s="564" t="s">
        <v>434</v>
      </c>
      <c r="B18" s="565"/>
      <c r="C18" s="565"/>
      <c r="D18" s="565"/>
      <c r="E18" s="566"/>
    </row>
    <row r="19" spans="1:20" ht="21.75" customHeight="1" thickBot="1" x14ac:dyDescent="0.25">
      <c r="A19" s="559" t="s">
        <v>528</v>
      </c>
      <c r="B19" s="560"/>
      <c r="C19" s="567" t="s">
        <v>230</v>
      </c>
      <c r="D19" s="568" t="str">
        <f>IF(C7=0,"Zero Mediations Held",(C7/C6))</f>
        <v>Zero Mediations Held</v>
      </c>
      <c r="E19" s="569"/>
    </row>
    <row r="20" spans="1:20" ht="40.5" customHeight="1" x14ac:dyDescent="0.2">
      <c r="A20" s="493" t="s">
        <v>611</v>
      </c>
      <c r="B20" s="570"/>
      <c r="C20" s="570"/>
      <c r="D20" s="570"/>
      <c r="E20" s="571"/>
    </row>
    <row r="21" spans="1:20" ht="38.25" customHeight="1" thickBot="1" x14ac:dyDescent="0.25">
      <c r="A21" s="559" t="s">
        <v>316</v>
      </c>
      <c r="B21" s="560"/>
      <c r="C21" s="572" t="s">
        <v>29</v>
      </c>
      <c r="D21" s="562"/>
      <c r="E21" s="573">
        <f>C6-C8-C10-C12-C13</f>
        <v>0</v>
      </c>
    </row>
    <row r="22" spans="1:20" ht="40.5" customHeight="1" x14ac:dyDescent="0.2">
      <c r="A22" s="493" t="s">
        <v>547</v>
      </c>
      <c r="B22" s="570"/>
      <c r="C22" s="570"/>
      <c r="D22" s="570"/>
      <c r="E22" s="571"/>
    </row>
    <row r="23" spans="1:20" s="23" customFormat="1" ht="38.25" customHeight="1" thickBot="1" x14ac:dyDescent="0.25">
      <c r="A23" s="574" t="s">
        <v>548</v>
      </c>
      <c r="B23" s="575"/>
      <c r="C23" s="576" t="s">
        <v>27</v>
      </c>
      <c r="D23" s="577"/>
      <c r="E23" s="578">
        <f>C8-C9</f>
        <v>0</v>
      </c>
    </row>
    <row r="24" spans="1:20" ht="35.25" customHeight="1" x14ac:dyDescent="0.2">
      <c r="A24" s="493" t="s">
        <v>549</v>
      </c>
      <c r="B24" s="570"/>
      <c r="C24" s="570"/>
      <c r="D24" s="570"/>
      <c r="E24" s="571"/>
    </row>
    <row r="25" spans="1:20" ht="35.25" customHeight="1" thickBot="1" x14ac:dyDescent="0.25">
      <c r="A25" s="579" t="s">
        <v>550</v>
      </c>
      <c r="B25" s="580"/>
      <c r="C25" s="581" t="s">
        <v>27</v>
      </c>
      <c r="D25" s="582"/>
      <c r="E25" s="583">
        <f>C10-C11</f>
        <v>0</v>
      </c>
    </row>
    <row r="27" spans="1:20" s="18" customFormat="1" ht="35.25" customHeight="1" x14ac:dyDescent="0.2">
      <c r="A27" s="584" t="s">
        <v>237</v>
      </c>
      <c r="B27" s="585"/>
      <c r="C27" s="585"/>
      <c r="D27" s="585"/>
      <c r="E27" s="585"/>
      <c r="F27" s="586"/>
      <c r="T27" s="587"/>
    </row>
    <row r="28" spans="1:20" ht="15.75" thickBot="1" x14ac:dyDescent="0.25"/>
    <row r="29" spans="1:20" ht="19.5" thickTop="1" thickBot="1" x14ac:dyDescent="0.25">
      <c r="A29" s="282" t="s">
        <v>486</v>
      </c>
      <c r="B29" s="304"/>
      <c r="C29" s="304"/>
      <c r="D29" s="304"/>
      <c r="E29" s="304"/>
      <c r="F29" s="283"/>
    </row>
    <row r="30" spans="1:20" s="18" customFormat="1" ht="18.75" thickTop="1" x14ac:dyDescent="0.2">
      <c r="A30" s="553"/>
      <c r="B30" s="509"/>
      <c r="C30" s="509"/>
      <c r="D30" s="478"/>
      <c r="E30" s="30"/>
    </row>
    <row r="31" spans="1:20" s="18" customFormat="1" ht="18" x14ac:dyDescent="0.2">
      <c r="A31" s="553"/>
      <c r="B31" s="509"/>
      <c r="C31" s="509"/>
      <c r="D31" s="10"/>
      <c r="E31" s="10"/>
      <c r="F31" s="10"/>
    </row>
    <row r="32" spans="1:20" ht="42.75" customHeight="1" x14ac:dyDescent="0.2">
      <c r="A32" s="298" t="s">
        <v>447</v>
      </c>
      <c r="B32" s="299"/>
      <c r="C32" s="83" t="str">
        <f>Introduction!B7</f>
        <v>&lt;Drop Down Menu - Select State Intro Page&gt;</v>
      </c>
      <c r="D32" s="10"/>
      <c r="E32" s="10"/>
      <c r="F32" s="10"/>
    </row>
    <row r="33" spans="1:10" ht="30" customHeight="1" x14ac:dyDescent="0.2">
      <c r="A33" s="302" t="s">
        <v>492</v>
      </c>
      <c r="B33" s="303"/>
      <c r="C33" s="168" t="str">
        <f>IF(C6=0,"No Activity",IF(C7=0,"Zero Mediations Held",((C9+C11)/C7)))</f>
        <v>No Activity</v>
      </c>
      <c r="D33" s="10"/>
      <c r="E33" s="10"/>
      <c r="F33" s="10"/>
    </row>
    <row r="34" spans="1:10" s="18" customFormat="1" ht="18" x14ac:dyDescent="0.2">
      <c r="A34" s="553"/>
      <c r="B34" s="509"/>
      <c r="C34" s="588"/>
      <c r="D34" s="10"/>
      <c r="E34" s="10"/>
      <c r="F34" s="10"/>
    </row>
    <row r="35" spans="1:10" ht="42" customHeight="1" x14ac:dyDescent="0.25">
      <c r="A35" s="300" t="s">
        <v>487</v>
      </c>
      <c r="B35" s="301"/>
      <c r="C35" s="172" t="str">
        <f>Introduction!B7</f>
        <v>&lt;Drop Down Menu - Select State Intro Page&gt;</v>
      </c>
      <c r="D35" s="10"/>
      <c r="E35" s="10"/>
      <c r="F35" s="10"/>
      <c r="H35" s="10"/>
      <c r="I35" s="10"/>
      <c r="J35" s="10"/>
    </row>
    <row r="36" spans="1:10" s="54" customFormat="1" ht="35.25" customHeight="1" x14ac:dyDescent="0.2">
      <c r="A36" s="293" t="s">
        <v>426</v>
      </c>
      <c r="B36" s="294"/>
      <c r="C36" s="169" t="str">
        <f>IF(C8=0,"No Activity",C8/C7)</f>
        <v>No Activity</v>
      </c>
      <c r="D36" s="10"/>
      <c r="E36" s="10"/>
      <c r="F36" s="10"/>
      <c r="H36" s="10"/>
      <c r="I36" s="10"/>
      <c r="J36" s="10"/>
    </row>
    <row r="37" spans="1:10" s="54" customFormat="1" ht="35.25" customHeight="1" x14ac:dyDescent="0.2">
      <c r="A37" s="289" t="s">
        <v>427</v>
      </c>
      <c r="B37" s="290"/>
      <c r="C37" s="170" t="str">
        <f>IF(C8=0,"No Activity",C10/C7)</f>
        <v>No Activity</v>
      </c>
      <c r="D37" s="10"/>
      <c r="E37" s="10"/>
      <c r="F37" s="10"/>
      <c r="H37" s="10"/>
      <c r="I37" s="10"/>
      <c r="J37" s="10"/>
    </row>
    <row r="38" spans="1:10" s="54" customFormat="1" ht="35.25" customHeight="1" x14ac:dyDescent="0.2">
      <c r="A38" s="289" t="s">
        <v>428</v>
      </c>
      <c r="B38" s="290"/>
      <c r="C38" s="170" t="str">
        <f>IF(C8=0,"No Activity",C9/C8)</f>
        <v>No Activity</v>
      </c>
      <c r="D38" s="10"/>
      <c r="E38" s="10"/>
      <c r="F38" s="10"/>
      <c r="H38" s="10"/>
      <c r="I38" s="10"/>
      <c r="J38" s="10"/>
    </row>
    <row r="39" spans="1:10" s="54" customFormat="1" ht="35.25" customHeight="1" x14ac:dyDescent="0.2">
      <c r="A39" s="289" t="s">
        <v>538</v>
      </c>
      <c r="B39" s="290"/>
      <c r="C39" s="170" t="str">
        <f>IF(C10=0,"No Activity",C11/C10)</f>
        <v>No Activity</v>
      </c>
      <c r="D39" s="10"/>
      <c r="E39" s="10"/>
      <c r="F39" s="10"/>
      <c r="H39" s="10"/>
      <c r="I39" s="10"/>
      <c r="J39" s="10"/>
    </row>
    <row r="40" spans="1:10" s="54" customFormat="1" ht="35.25" customHeight="1" x14ac:dyDescent="0.2">
      <c r="A40" s="291" t="s">
        <v>429</v>
      </c>
      <c r="B40" s="292"/>
      <c r="C40" s="181" t="str">
        <f>IF(C6=0,"No Activity",C7/C6)</f>
        <v>No Activity</v>
      </c>
      <c r="D40" s="10"/>
      <c r="E40" s="10"/>
      <c r="F40" s="10"/>
      <c r="H40" s="10"/>
      <c r="I40" s="10"/>
      <c r="J40" s="10"/>
    </row>
    <row r="41" spans="1:10" s="54" customFormat="1" ht="35.25" customHeight="1" x14ac:dyDescent="0.2">
      <c r="A41" s="287" t="s">
        <v>238</v>
      </c>
      <c r="B41" s="288"/>
      <c r="C41" s="171" t="str">
        <f>IF(C6=0,"No Activity",SUM(C12:C13)/C6)</f>
        <v>No Activity</v>
      </c>
      <c r="D41" s="10"/>
      <c r="E41" s="10"/>
      <c r="F41" s="10"/>
      <c r="H41" s="10"/>
      <c r="I41" s="10"/>
      <c r="J41" s="10"/>
    </row>
    <row r="42" spans="1:10" s="54" customFormat="1" ht="15.75" thickBot="1" x14ac:dyDescent="0.25">
      <c r="A42" s="30"/>
      <c r="B42" s="30"/>
      <c r="C42" s="60"/>
      <c r="D42" s="205"/>
      <c r="E42" s="205"/>
      <c r="F42" s="205"/>
      <c r="H42" s="10"/>
      <c r="I42" s="10"/>
      <c r="J42" s="10"/>
    </row>
    <row r="43" spans="1:10" s="18" customFormat="1" ht="43.5" customHeight="1" thickTop="1" thickBot="1" x14ac:dyDescent="0.25">
      <c r="A43" s="282" t="s">
        <v>239</v>
      </c>
      <c r="B43" s="283"/>
      <c r="C43" s="67" t="s">
        <v>240</v>
      </c>
      <c r="D43" s="277" t="s">
        <v>262</v>
      </c>
      <c r="E43" s="278"/>
      <c r="F43" s="279"/>
      <c r="H43" s="10"/>
      <c r="I43" s="10"/>
      <c r="J43" s="10"/>
    </row>
    <row r="44" spans="1:10" s="18" customFormat="1" ht="30" customHeight="1" thickTop="1" x14ac:dyDescent="0.2">
      <c r="A44" s="589" t="s">
        <v>231</v>
      </c>
      <c r="B44" s="590" t="s">
        <v>242</v>
      </c>
      <c r="C44" s="85"/>
      <c r="D44" s="591" t="str">
        <f>IF(C6=0, "No Activity",C44/C$6)</f>
        <v>No Activity</v>
      </c>
      <c r="E44" s="591"/>
      <c r="F44" s="592"/>
      <c r="G44" s="264" t="s">
        <v>533</v>
      </c>
      <c r="H44" s="265"/>
      <c r="I44" s="266"/>
    </row>
    <row r="45" spans="1:10" s="18" customFormat="1" ht="30" customHeight="1" x14ac:dyDescent="0.2">
      <c r="A45" s="593"/>
      <c r="B45" s="594" t="s">
        <v>241</v>
      </c>
      <c r="C45" s="86"/>
      <c r="D45" s="595" t="str">
        <f>IF(C6=0,"No Activity",C45/C$6)</f>
        <v>No Activity</v>
      </c>
      <c r="E45" s="595"/>
      <c r="F45" s="596"/>
      <c r="G45" s="267"/>
      <c r="H45" s="268"/>
      <c r="I45" s="269"/>
    </row>
    <row r="46" spans="1:10" s="18" customFormat="1" ht="30" customHeight="1" x14ac:dyDescent="0.2">
      <c r="A46" s="597"/>
      <c r="B46" s="598" t="s">
        <v>243</v>
      </c>
      <c r="C46" s="87"/>
      <c r="D46" s="595" t="str">
        <f>IF(C6=0,"No Activity",(C46/C$6))</f>
        <v>No Activity</v>
      </c>
      <c r="E46" s="595"/>
      <c r="F46" s="596"/>
      <c r="G46" s="267"/>
      <c r="H46" s="268"/>
      <c r="I46" s="269"/>
    </row>
    <row r="47" spans="1:10" s="18" customFormat="1" ht="30" customHeight="1" x14ac:dyDescent="0.2">
      <c r="A47" s="597"/>
      <c r="B47" s="598" t="s">
        <v>539</v>
      </c>
      <c r="C47" s="87"/>
      <c r="D47" s="595" t="str">
        <f>IF(C6=0,"No Activity",(C47/C$6))</f>
        <v>No Activity</v>
      </c>
      <c r="E47" s="595"/>
      <c r="F47" s="596"/>
      <c r="G47" s="267"/>
      <c r="H47" s="268"/>
      <c r="I47" s="269"/>
    </row>
    <row r="48" spans="1:10" s="18" customFormat="1" ht="30" customHeight="1" thickBot="1" x14ac:dyDescent="0.25">
      <c r="A48" s="599"/>
      <c r="B48" s="600" t="s">
        <v>244</v>
      </c>
      <c r="C48" s="88"/>
      <c r="D48" s="601" t="str">
        <f>IF(C6=0,"No Activity",(C48/C$6))</f>
        <v>No Activity</v>
      </c>
      <c r="E48" s="601"/>
      <c r="F48" s="602"/>
      <c r="G48" s="270"/>
      <c r="H48" s="271"/>
      <c r="I48" s="272"/>
    </row>
    <row r="49" spans="1:9" s="458" customFormat="1" ht="16.5" thickBot="1" x14ac:dyDescent="0.25">
      <c r="A49" s="29"/>
      <c r="B49" s="66"/>
      <c r="C49" s="61"/>
      <c r="D49" s="61"/>
    </row>
    <row r="50" spans="1:9" s="18" customFormat="1" ht="42.75" customHeight="1" thickTop="1" thickBot="1" x14ac:dyDescent="0.25">
      <c r="A50" s="282" t="s">
        <v>333</v>
      </c>
      <c r="B50" s="283"/>
      <c r="C50" s="67" t="s">
        <v>240</v>
      </c>
      <c r="D50" s="284" t="s">
        <v>337</v>
      </c>
      <c r="E50" s="285"/>
      <c r="F50" s="286"/>
    </row>
    <row r="51" spans="1:9" s="18" customFormat="1" ht="30" customHeight="1" thickTop="1" x14ac:dyDescent="0.2">
      <c r="A51" s="589" t="s">
        <v>334</v>
      </c>
      <c r="B51" s="590" t="s">
        <v>335</v>
      </c>
      <c r="C51" s="85"/>
      <c r="D51" s="603" t="str">
        <f>IF(C13=0,"No Activity",(C51/C13))</f>
        <v>No Activity</v>
      </c>
      <c r="E51" s="603"/>
      <c r="F51" s="604"/>
      <c r="G51" s="264" t="s">
        <v>533</v>
      </c>
      <c r="H51" s="265"/>
      <c r="I51" s="266"/>
    </row>
    <row r="52" spans="1:9" s="18" customFormat="1" ht="30" customHeight="1" x14ac:dyDescent="0.2">
      <c r="A52" s="593"/>
      <c r="B52" s="594" t="s">
        <v>336</v>
      </c>
      <c r="C52" s="86"/>
      <c r="D52" s="595" t="str">
        <f>IF(C13=0,"No Activity",(C52/C13))</f>
        <v>No Activity</v>
      </c>
      <c r="E52" s="595"/>
      <c r="F52" s="596"/>
      <c r="G52" s="267"/>
      <c r="H52" s="268"/>
      <c r="I52" s="269"/>
    </row>
    <row r="53" spans="1:9" s="18" customFormat="1" ht="30" customHeight="1" thickBot="1" x14ac:dyDescent="0.25">
      <c r="A53" s="599"/>
      <c r="B53" s="600" t="s">
        <v>338</v>
      </c>
      <c r="C53" s="88"/>
      <c r="D53" s="601" t="str">
        <f>IF(C13=0,"No Activity",(C53/C13))</f>
        <v>No Activity</v>
      </c>
      <c r="E53" s="601"/>
      <c r="F53" s="602"/>
      <c r="G53" s="270"/>
      <c r="H53" s="271"/>
      <c r="I53" s="272"/>
    </row>
    <row r="54" spans="1:9" s="458" customFormat="1" ht="16.5" thickBot="1" x14ac:dyDescent="0.25">
      <c r="A54" s="29"/>
      <c r="B54" s="66"/>
      <c r="C54" s="61"/>
      <c r="D54" s="61"/>
      <c r="G54" s="197"/>
      <c r="H54" s="197"/>
      <c r="I54" s="197"/>
    </row>
    <row r="55" spans="1:9" s="18" customFormat="1" ht="42" customHeight="1" thickTop="1" thickBot="1" x14ac:dyDescent="0.25">
      <c r="A55" s="280" t="s">
        <v>551</v>
      </c>
      <c r="B55" s="281"/>
      <c r="C55" s="67" t="s">
        <v>240</v>
      </c>
      <c r="D55" s="277" t="s">
        <v>245</v>
      </c>
      <c r="E55" s="278"/>
      <c r="F55" s="279"/>
      <c r="G55" s="197"/>
      <c r="H55" s="197"/>
      <c r="I55" s="197"/>
    </row>
    <row r="56" spans="1:9" s="18" customFormat="1" ht="31.5" customHeight="1" thickTop="1" x14ac:dyDescent="0.2">
      <c r="A56" s="605" t="s">
        <v>144</v>
      </c>
      <c r="B56" s="606" t="s">
        <v>541</v>
      </c>
      <c r="C56" s="89"/>
      <c r="D56" s="603" t="str">
        <f>IF(C8=0, "No Activity",C56/C$8)</f>
        <v>No Activity</v>
      </c>
      <c r="E56" s="603"/>
      <c r="F56" s="603"/>
      <c r="G56" s="264" t="s">
        <v>533</v>
      </c>
      <c r="H56" s="265"/>
      <c r="I56" s="266"/>
    </row>
    <row r="57" spans="1:9" s="18" customFormat="1" ht="31.5" customHeight="1" x14ac:dyDescent="0.2">
      <c r="A57" s="607"/>
      <c r="B57" s="594" t="s">
        <v>542</v>
      </c>
      <c r="C57" s="86"/>
      <c r="D57" s="595" t="str">
        <f>IF(C8=0, "No Activity", C57/C$8)</f>
        <v>No Activity</v>
      </c>
      <c r="E57" s="595"/>
      <c r="F57" s="595"/>
      <c r="G57" s="267"/>
      <c r="H57" s="268"/>
      <c r="I57" s="269"/>
    </row>
    <row r="58" spans="1:9" s="18" customFormat="1" ht="31.5" customHeight="1" x14ac:dyDescent="0.2">
      <c r="A58" s="607"/>
      <c r="B58" s="594" t="s">
        <v>552</v>
      </c>
      <c r="C58" s="86"/>
      <c r="D58" s="595" t="str">
        <f>IF(C8=0,"No Activity",C58/C$8)</f>
        <v>No Activity</v>
      </c>
      <c r="E58" s="595"/>
      <c r="F58" s="595"/>
      <c r="G58" s="267"/>
      <c r="H58" s="268"/>
      <c r="I58" s="269"/>
    </row>
    <row r="59" spans="1:9" s="18" customFormat="1" ht="31.5" customHeight="1" x14ac:dyDescent="0.2">
      <c r="A59" s="607"/>
      <c r="B59" s="608" t="s">
        <v>553</v>
      </c>
      <c r="C59" s="90"/>
      <c r="D59" s="603" t="str">
        <f>IF(C8=0, "No Activity", C59/C$8)</f>
        <v>No Activity</v>
      </c>
      <c r="E59" s="603"/>
      <c r="F59" s="603"/>
      <c r="G59" s="267"/>
      <c r="H59" s="268"/>
      <c r="I59" s="269"/>
    </row>
    <row r="60" spans="1:9" s="18" customFormat="1" ht="31.5" customHeight="1" thickBot="1" x14ac:dyDescent="0.25">
      <c r="A60" s="609"/>
      <c r="B60" s="600" t="s">
        <v>540</v>
      </c>
      <c r="C60" s="88"/>
      <c r="D60" s="601" t="str">
        <f>IF(C8=0,"No Activity",C60/C$8)</f>
        <v>No Activity</v>
      </c>
      <c r="E60" s="601"/>
      <c r="F60" s="601"/>
      <c r="G60" s="270"/>
      <c r="H60" s="271"/>
      <c r="I60" s="272"/>
    </row>
    <row r="61" spans="1:9" s="458" customFormat="1" ht="16.5" thickBot="1" x14ac:dyDescent="0.25">
      <c r="A61" s="29"/>
      <c r="B61" s="30"/>
      <c r="C61" s="31"/>
      <c r="D61" s="31"/>
      <c r="E61" s="204"/>
      <c r="F61" s="610"/>
    </row>
    <row r="62" spans="1:9" s="18" customFormat="1" ht="39.75" customHeight="1" thickTop="1" thickBot="1" x14ac:dyDescent="0.25">
      <c r="A62" s="273" t="s">
        <v>554</v>
      </c>
      <c r="B62" s="274"/>
      <c r="C62" s="67" t="s">
        <v>240</v>
      </c>
      <c r="D62" s="277" t="s">
        <v>247</v>
      </c>
      <c r="E62" s="278"/>
      <c r="F62" s="279"/>
    </row>
    <row r="63" spans="1:9" s="18" customFormat="1" ht="39" customHeight="1" thickTop="1" x14ac:dyDescent="0.2">
      <c r="A63" s="589" t="s">
        <v>133</v>
      </c>
      <c r="B63" s="590" t="s">
        <v>555</v>
      </c>
      <c r="C63" s="85"/>
      <c r="D63" s="591" t="str">
        <f>IF(C9=0, "No Activity", C63/C$9)</f>
        <v>No Activity</v>
      </c>
      <c r="E63" s="591"/>
      <c r="F63" s="592"/>
      <c r="G63" s="264" t="s">
        <v>533</v>
      </c>
      <c r="H63" s="265"/>
      <c r="I63" s="266"/>
    </row>
    <row r="64" spans="1:9" s="18" customFormat="1" ht="39" customHeight="1" thickBot="1" x14ac:dyDescent="0.25">
      <c r="A64" s="599"/>
      <c r="B64" s="600" t="s">
        <v>556</v>
      </c>
      <c r="C64" s="88"/>
      <c r="D64" s="601" t="str">
        <f>IF(C9=0, "No Activity", C64/C$9)</f>
        <v>No Activity</v>
      </c>
      <c r="E64" s="601"/>
      <c r="F64" s="602"/>
      <c r="G64" s="270"/>
      <c r="H64" s="271"/>
      <c r="I64" s="272"/>
    </row>
    <row r="65" spans="1:9" s="458" customFormat="1" ht="16.5" thickBot="1" x14ac:dyDescent="0.25">
      <c r="A65" s="29"/>
      <c r="B65" s="30"/>
      <c r="C65" s="31"/>
      <c r="D65" s="31"/>
      <c r="E65" s="204"/>
      <c r="F65" s="610"/>
      <c r="G65" s="196"/>
      <c r="H65" s="196"/>
      <c r="I65" s="196"/>
    </row>
    <row r="66" spans="1:9" s="18" customFormat="1" ht="42" customHeight="1" thickTop="1" thickBot="1" x14ac:dyDescent="0.25">
      <c r="A66" s="275" t="s">
        <v>557</v>
      </c>
      <c r="B66" s="276"/>
      <c r="C66" s="67" t="s">
        <v>240</v>
      </c>
      <c r="D66" s="277" t="s">
        <v>246</v>
      </c>
      <c r="E66" s="278"/>
      <c r="F66" s="279"/>
    </row>
    <row r="67" spans="1:9" s="18" customFormat="1" ht="31.5" customHeight="1" thickTop="1" x14ac:dyDescent="0.2">
      <c r="A67" s="611" t="s">
        <v>140</v>
      </c>
      <c r="B67" s="612" t="s">
        <v>558</v>
      </c>
      <c r="C67" s="68"/>
      <c r="D67" s="613"/>
      <c r="E67" s="614" t="str">
        <f>IF(C10=0, "No Activity", C67/C$10)</f>
        <v>No Activity</v>
      </c>
      <c r="F67" s="615"/>
      <c r="G67" s="264" t="s">
        <v>533</v>
      </c>
      <c r="H67" s="265"/>
      <c r="I67" s="266"/>
    </row>
    <row r="68" spans="1:9" s="18" customFormat="1" ht="31.5" customHeight="1" x14ac:dyDescent="0.2">
      <c r="A68" s="593"/>
      <c r="B68" s="616" t="s">
        <v>559</v>
      </c>
      <c r="C68" s="69"/>
      <c r="D68" s="617"/>
      <c r="E68" s="618" t="str">
        <f>IF(C10=0, "No Activity", C68/C$10)</f>
        <v>No Activity</v>
      </c>
      <c r="F68" s="619"/>
      <c r="G68" s="267"/>
      <c r="H68" s="268"/>
      <c r="I68" s="269"/>
    </row>
    <row r="69" spans="1:9" s="18" customFormat="1" ht="31.5" customHeight="1" x14ac:dyDescent="0.2">
      <c r="A69" s="593"/>
      <c r="B69" s="616" t="s">
        <v>560</v>
      </c>
      <c r="C69" s="69"/>
      <c r="D69" s="617"/>
      <c r="E69" s="618" t="str">
        <f>IF(C10=0, "No Activity", C69/C$10)</f>
        <v>No Activity</v>
      </c>
      <c r="F69" s="619"/>
      <c r="G69" s="267"/>
      <c r="H69" s="268"/>
      <c r="I69" s="269"/>
    </row>
    <row r="70" spans="1:9" s="18" customFormat="1" ht="31.5" customHeight="1" x14ac:dyDescent="0.2">
      <c r="A70" s="593"/>
      <c r="B70" s="616" t="s">
        <v>561</v>
      </c>
      <c r="C70" s="69"/>
      <c r="D70" s="617"/>
      <c r="E70" s="618" t="str">
        <f>IF(C10=0, "No Activity", C70/C$10)</f>
        <v>No Activity</v>
      </c>
      <c r="F70" s="619"/>
      <c r="G70" s="267"/>
      <c r="H70" s="268"/>
      <c r="I70" s="269"/>
    </row>
    <row r="71" spans="1:9" s="18" customFormat="1" ht="45" customHeight="1" thickBot="1" x14ac:dyDescent="0.25">
      <c r="A71" s="599"/>
      <c r="B71" s="620" t="s">
        <v>562</v>
      </c>
      <c r="C71" s="70"/>
      <c r="D71" s="621"/>
      <c r="E71" s="622" t="str">
        <f>IF(C10=0, "No Activity", C71/C$10)</f>
        <v>No Activity</v>
      </c>
      <c r="F71" s="623"/>
      <c r="G71" s="270"/>
      <c r="H71" s="271"/>
      <c r="I71" s="272"/>
    </row>
    <row r="73" spans="1:9" s="18" customFormat="1" ht="64.5" customHeight="1" x14ac:dyDescent="0.2">
      <c r="A73" s="295" t="s">
        <v>300</v>
      </c>
      <c r="B73" s="296"/>
      <c r="C73" s="296"/>
      <c r="D73" s="296"/>
      <c r="E73" s="296"/>
      <c r="F73" s="297"/>
    </row>
    <row r="74" spans="1:9" s="18" customFormat="1" ht="25.5" customHeight="1" x14ac:dyDescent="0.2">
      <c r="A74" s="104"/>
      <c r="B74" s="104"/>
      <c r="C74" s="104"/>
      <c r="D74" s="104"/>
      <c r="E74" s="104"/>
      <c r="F74" s="64"/>
    </row>
    <row r="75" spans="1:9" s="18" customFormat="1" ht="74.25" customHeight="1" x14ac:dyDescent="0.2">
      <c r="A75" s="16"/>
      <c r="B75" s="346" t="s">
        <v>64</v>
      </c>
      <c r="C75" s="346"/>
      <c r="D75" s="207"/>
      <c r="E75" s="110"/>
      <c r="F75" s="16"/>
    </row>
    <row r="76" spans="1:9" s="18" customFormat="1" x14ac:dyDescent="0.2">
      <c r="A76" s="16"/>
      <c r="B76" s="16"/>
      <c r="C76" s="16"/>
      <c r="D76" s="16"/>
      <c r="E76" s="109"/>
      <c r="F76" s="16"/>
    </row>
    <row r="77" spans="1:9" ht="65.25" customHeight="1" x14ac:dyDescent="0.2"/>
  </sheetData>
  <sheetProtection sheet="1" objects="1" scenarios="1" selectLockedCells="1"/>
  <mergeCells count="66">
    <mergeCell ref="A38:B38"/>
    <mergeCell ref="A35:B35"/>
    <mergeCell ref="B1:C1"/>
    <mergeCell ref="A18:E18"/>
    <mergeCell ref="A33:B33"/>
    <mergeCell ref="A19:B19"/>
    <mergeCell ref="E6:F13"/>
    <mergeCell ref="A17:B17"/>
    <mergeCell ref="A6:A13"/>
    <mergeCell ref="A16:E16"/>
    <mergeCell ref="A15:E15"/>
    <mergeCell ref="A29:F29"/>
    <mergeCell ref="D19:E19"/>
    <mergeCell ref="B3:C3"/>
    <mergeCell ref="B5:C5"/>
    <mergeCell ref="B14:C14"/>
    <mergeCell ref="A36:B36"/>
    <mergeCell ref="A37:B37"/>
    <mergeCell ref="B75:C75"/>
    <mergeCell ref="A20:E20"/>
    <mergeCell ref="A43:B43"/>
    <mergeCell ref="A44:A48"/>
    <mergeCell ref="A63:A64"/>
    <mergeCell ref="A21:B21"/>
    <mergeCell ref="A25:B25"/>
    <mergeCell ref="A22:E22"/>
    <mergeCell ref="D58:F58"/>
    <mergeCell ref="A27:F27"/>
    <mergeCell ref="A73:F73"/>
    <mergeCell ref="A23:B23"/>
    <mergeCell ref="A24:E24"/>
    <mergeCell ref="A32:B32"/>
    <mergeCell ref="A41:B41"/>
    <mergeCell ref="A39:B39"/>
    <mergeCell ref="A40:B40"/>
    <mergeCell ref="A67:A71"/>
    <mergeCell ref="A51:A53"/>
    <mergeCell ref="D43:F43"/>
    <mergeCell ref="D44:F44"/>
    <mergeCell ref="D45:F45"/>
    <mergeCell ref="D48:F48"/>
    <mergeCell ref="D52:F52"/>
    <mergeCell ref="D46:F46"/>
    <mergeCell ref="D51:F51"/>
    <mergeCell ref="D50:F50"/>
    <mergeCell ref="D63:F63"/>
    <mergeCell ref="D64:F64"/>
    <mergeCell ref="A62:B62"/>
    <mergeCell ref="A66:B66"/>
    <mergeCell ref="D47:F47"/>
    <mergeCell ref="D55:F55"/>
    <mergeCell ref="D66:F66"/>
    <mergeCell ref="A56:A60"/>
    <mergeCell ref="D56:F56"/>
    <mergeCell ref="D59:F59"/>
    <mergeCell ref="D60:F60"/>
    <mergeCell ref="D62:F62"/>
    <mergeCell ref="D57:F57"/>
    <mergeCell ref="D53:F53"/>
    <mergeCell ref="A55:B55"/>
    <mergeCell ref="A50:B50"/>
    <mergeCell ref="G56:I60"/>
    <mergeCell ref="G63:I64"/>
    <mergeCell ref="G67:I71"/>
    <mergeCell ref="G44:I48"/>
    <mergeCell ref="G51:I53"/>
  </mergeCells>
  <conditionalFormatting sqref="E23">
    <cfRule type="cellIs" dxfId="77" priority="56" stopIfTrue="1" operator="lessThan">
      <formula>0</formula>
    </cfRule>
  </conditionalFormatting>
  <conditionalFormatting sqref="E21">
    <cfRule type="cellIs" dxfId="76" priority="55" stopIfTrue="1" operator="lessThan">
      <formula>0</formula>
    </cfRule>
  </conditionalFormatting>
  <conditionalFormatting sqref="E25">
    <cfRule type="cellIs" dxfId="75" priority="54" stopIfTrue="1" operator="lessThan">
      <formula>0</formula>
    </cfRule>
  </conditionalFormatting>
  <conditionalFormatting sqref="C9">
    <cfRule type="cellIs" dxfId="74" priority="53" stopIfTrue="1" operator="greaterThan">
      <formula>$C$8</formula>
    </cfRule>
  </conditionalFormatting>
  <conditionalFormatting sqref="C12">
    <cfRule type="cellIs" dxfId="73" priority="52" stopIfTrue="1" operator="notEqual">
      <formula>$C$6-$C$8-$C$10-$C$13</formula>
    </cfRule>
  </conditionalFormatting>
  <conditionalFormatting sqref="C6">
    <cfRule type="cellIs" dxfId="72" priority="51" stopIfTrue="1" operator="notEqual">
      <formula>$C$8+$C$10+$C$12+$C$13</formula>
    </cfRule>
  </conditionalFormatting>
  <conditionalFormatting sqref="C13">
    <cfRule type="cellIs" dxfId="71" priority="36" stopIfTrue="1" operator="notEqual">
      <formula>$C$6-$C$8-$C$10-$C$12</formula>
    </cfRule>
  </conditionalFormatting>
  <conditionalFormatting sqref="C7">
    <cfRule type="cellIs" dxfId="70" priority="49" stopIfTrue="1" operator="notEqual">
      <formula>$C$8+$C$10</formula>
    </cfRule>
  </conditionalFormatting>
  <conditionalFormatting sqref="C8">
    <cfRule type="cellIs" dxfId="69" priority="45" stopIfTrue="1" operator="notEqual">
      <formula>$C$6-$C$10-$C$12-$C$13</formula>
    </cfRule>
    <cfRule type="cellIs" dxfId="68" priority="46" stopIfTrue="1" operator="lessThan">
      <formula>$C$9</formula>
    </cfRule>
    <cfRule type="cellIs" dxfId="67" priority="47" stopIfTrue="1" operator="notEqual">
      <formula>$C$7-$C$10</formula>
    </cfRule>
  </conditionalFormatting>
  <conditionalFormatting sqref="C10">
    <cfRule type="cellIs" dxfId="66" priority="42" stopIfTrue="1" operator="notEqual">
      <formula>$C$6-$C$8-$C$12-$C$13</formula>
    </cfRule>
    <cfRule type="cellIs" dxfId="65" priority="43" stopIfTrue="1" operator="lessThan">
      <formula>$C$11</formula>
    </cfRule>
    <cfRule type="cellIs" dxfId="64" priority="44" stopIfTrue="1" operator="notEqual">
      <formula>$C$7-$C$8</formula>
    </cfRule>
  </conditionalFormatting>
  <conditionalFormatting sqref="E17">
    <cfRule type="cellIs" dxfId="63" priority="39" stopIfTrue="1" operator="notEqual">
      <formula>0</formula>
    </cfRule>
  </conditionalFormatting>
  <conditionalFormatting sqref="C41">
    <cfRule type="containsText" priority="17" stopIfTrue="1" operator="containsText" text="No Activity">
      <formula>NOT(ISERROR(SEARCH("No Activity",C41)))</formula>
    </cfRule>
    <cfRule type="cellIs" dxfId="62" priority="18" stopIfTrue="1" operator="greaterThan">
      <formula>0.4</formula>
    </cfRule>
    <cfRule type="cellIs" dxfId="61" priority="28" stopIfTrue="1" operator="lessThan">
      <formula>0.1</formula>
    </cfRule>
  </conditionalFormatting>
  <conditionalFormatting sqref="C43">
    <cfRule type="expression" dxfId="60" priority="7" stopIfTrue="1">
      <formula>($D$44:$F$48)= "No Activity"</formula>
    </cfRule>
    <cfRule type="expression" dxfId="59" priority="26">
      <formula>SUM($D$44:$D$48)&lt;&gt;1</formula>
    </cfRule>
  </conditionalFormatting>
  <conditionalFormatting sqref="C62">
    <cfRule type="expression" dxfId="58" priority="3" stopIfTrue="1">
      <formula>($D$63:$F$64)="No Activity"</formula>
    </cfRule>
    <cfRule type="expression" dxfId="57" priority="23">
      <formula>SUM($D$63:$D$64)&lt;&gt;1</formula>
    </cfRule>
  </conditionalFormatting>
  <conditionalFormatting sqref="C11">
    <cfRule type="cellIs" dxfId="56" priority="21" stopIfTrue="1" operator="greaterThan">
      <formula>$C$10</formula>
    </cfRule>
  </conditionalFormatting>
  <conditionalFormatting sqref="D19:E19">
    <cfRule type="cellIs" dxfId="55" priority="20" operator="greaterThan">
      <formula>0.9</formula>
    </cfRule>
  </conditionalFormatting>
  <conditionalFormatting sqref="C50">
    <cfRule type="expression" dxfId="54" priority="6" stopIfTrue="1">
      <formula>($D$51:$F$53)="No Activity"</formula>
    </cfRule>
    <cfRule type="expression" dxfId="53" priority="8">
      <formula>SUM($D$51:$D$53)&lt;&gt;1</formula>
    </cfRule>
  </conditionalFormatting>
  <conditionalFormatting sqref="C55">
    <cfRule type="expression" dxfId="52" priority="4" stopIfTrue="1">
      <formula>($D$56:$F$60)="No Activity"</formula>
    </cfRule>
    <cfRule type="expression" dxfId="51" priority="5">
      <formula>SUM($D$56:$D$60)&lt;&gt;1</formula>
    </cfRule>
  </conditionalFormatting>
  <conditionalFormatting sqref="C66">
    <cfRule type="expression" dxfId="50" priority="1" stopIfTrue="1">
      <formula>($E$67:$E$71)= "No Activity"</formula>
    </cfRule>
    <cfRule type="expression" dxfId="49" priority="2">
      <formula>SUM($D$67:$F$71)&lt;&gt;1</formula>
    </cfRule>
  </conditionalFormatting>
  <hyperlinks>
    <hyperlink ref="B6" location="'Instructions-Definitions'!A16:C16" display="(2)  Total Number of mediation requests received"/>
    <hyperlink ref="B7" location="'Instructions-Definitions'!A17:C17" display="     (2.1)  Mediations held"/>
    <hyperlink ref="B8" location="'Instructions-Definitions'!A18:C18" display="               (a)  Mediations held related to due process complaints"/>
    <hyperlink ref="B9" location="'Instructions-Definitions'!A19:C20" display="                         (i)   Mediation agreements"/>
    <hyperlink ref="B10" location="'Instructions-Definitions'!A21:C21" display="               (b)  Mediations held not related to due process complaints"/>
    <hyperlink ref="B11" location="'Instructions-Definitions'!A22:C24" display="                         (i)  Mediation agreements"/>
    <hyperlink ref="B13" location="'Instructions-Definitions'!A26:C27" display="     (2.3)  Mediations withdrawn or not held"/>
    <hyperlink ref="B12" location="'Instructions-Definitions'!A25:C25" display="     (2.2)  Mediations pending"/>
  </hyperlinks>
  <printOptions horizontalCentered="1"/>
  <pageMargins left="0.75" right="0.75" top="0.62" bottom="0.61" header="0.5" footer="0.5"/>
  <pageSetup scale="58" fitToHeight="3" orientation="landscape" r:id="rId1"/>
  <rowBreaks count="2" manualBreakCount="2">
    <brk id="31" max="8" man="1"/>
    <brk id="60"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pageSetUpPr fitToPage="1"/>
  </sheetPr>
  <dimension ref="A1:T78"/>
  <sheetViews>
    <sheetView showGridLines="0" zoomScaleNormal="100" workbookViewId="0">
      <selection activeCell="C70" sqref="C70"/>
    </sheetView>
  </sheetViews>
  <sheetFormatPr defaultColWidth="9.140625" defaultRowHeight="15" x14ac:dyDescent="0.2"/>
  <cols>
    <col min="1" max="1" width="18.7109375" style="16" customWidth="1"/>
    <col min="2" max="2" width="90" style="16" customWidth="1"/>
    <col min="3" max="3" width="26.5703125" style="16" customWidth="1"/>
    <col min="4" max="4" width="13.28515625" style="16" customWidth="1"/>
    <col min="5" max="5" width="13.28515625" style="109" customWidth="1"/>
    <col min="6" max="6" width="13.28515625" style="16" customWidth="1"/>
    <col min="7" max="16384" width="9.140625" style="16"/>
  </cols>
  <sheetData>
    <row r="1" spans="1:20" ht="29.25" customHeight="1" x14ac:dyDescent="0.2">
      <c r="B1" s="535" t="s">
        <v>424</v>
      </c>
      <c r="C1" s="536"/>
      <c r="D1" s="628"/>
      <c r="E1" s="628"/>
      <c r="F1" s="628"/>
    </row>
    <row r="2" spans="1:20" ht="16.5" hidden="1" customHeight="1" x14ac:dyDescent="0.2">
      <c r="A2" s="434"/>
      <c r="B2" s="320"/>
      <c r="C2" s="321"/>
      <c r="D2" s="205"/>
      <c r="E2" s="453"/>
    </row>
    <row r="3" spans="1:20" s="18" customFormat="1" x14ac:dyDescent="0.2">
      <c r="A3" s="453"/>
      <c r="B3" s="453"/>
      <c r="C3" s="629"/>
      <c r="D3" s="629"/>
      <c r="E3" s="109"/>
      <c r="F3" s="16"/>
      <c r="G3" s="16"/>
    </row>
    <row r="4" spans="1:20" s="18" customFormat="1" ht="36" customHeight="1" thickBot="1" x14ac:dyDescent="0.25">
      <c r="A4" s="630"/>
      <c r="B4" s="631" t="s">
        <v>565</v>
      </c>
      <c r="C4" s="632"/>
      <c r="D4" s="57"/>
    </row>
    <row r="5" spans="1:20" s="18" customFormat="1" ht="21" customHeight="1" thickTop="1" x14ac:dyDescent="0.2">
      <c r="A5" s="542" t="s">
        <v>136</v>
      </c>
      <c r="B5" s="667" t="s">
        <v>566</v>
      </c>
      <c r="C5" s="76"/>
      <c r="D5" s="31"/>
      <c r="E5" s="543" t="s">
        <v>567</v>
      </c>
      <c r="F5" s="544"/>
      <c r="H5" s="633"/>
    </row>
    <row r="6" spans="1:20" s="18" customFormat="1" ht="21" customHeight="1" x14ac:dyDescent="0.2">
      <c r="A6" s="546"/>
      <c r="B6" s="668" t="s">
        <v>30</v>
      </c>
      <c r="C6" s="77"/>
      <c r="D6" s="547"/>
      <c r="E6" s="548"/>
      <c r="F6" s="549"/>
      <c r="H6" s="633"/>
    </row>
    <row r="7" spans="1:20" s="18" customFormat="1" ht="39.75" customHeight="1" x14ac:dyDescent="0.2">
      <c r="A7" s="546"/>
      <c r="B7" s="669" t="s">
        <v>324</v>
      </c>
      <c r="C7" s="77"/>
      <c r="D7" s="547"/>
      <c r="E7" s="548"/>
      <c r="F7" s="549"/>
      <c r="H7" s="633"/>
    </row>
    <row r="8" spans="1:20" s="18" customFormat="1" ht="21" customHeight="1" x14ac:dyDescent="0.2">
      <c r="A8" s="546"/>
      <c r="B8" s="669" t="s">
        <v>406</v>
      </c>
      <c r="C8" s="77"/>
      <c r="D8" s="31"/>
      <c r="E8" s="548"/>
      <c r="F8" s="549"/>
      <c r="H8" s="633"/>
    </row>
    <row r="9" spans="1:20" s="18" customFormat="1" ht="21" customHeight="1" x14ac:dyDescent="0.2">
      <c r="A9" s="546"/>
      <c r="B9" s="669" t="s">
        <v>31</v>
      </c>
      <c r="C9" s="77"/>
      <c r="D9" s="31"/>
      <c r="E9" s="548"/>
      <c r="F9" s="549"/>
      <c r="H9" s="633"/>
    </row>
    <row r="10" spans="1:20" s="18" customFormat="1" ht="21" customHeight="1" x14ac:dyDescent="0.2">
      <c r="A10" s="546"/>
      <c r="B10" s="669" t="s">
        <v>32</v>
      </c>
      <c r="C10" s="77"/>
      <c r="D10" s="31"/>
      <c r="E10" s="548"/>
      <c r="F10" s="549"/>
      <c r="H10" s="633"/>
    </row>
    <row r="11" spans="1:20" s="18" customFormat="1" ht="21" customHeight="1" x14ac:dyDescent="0.2">
      <c r="A11" s="546"/>
      <c r="B11" s="668" t="s">
        <v>568</v>
      </c>
      <c r="C11" s="99"/>
      <c r="D11" s="31"/>
      <c r="E11" s="548"/>
      <c r="F11" s="549"/>
      <c r="H11" s="633"/>
    </row>
    <row r="12" spans="1:20" ht="38.25" customHeight="1" thickBot="1" x14ac:dyDescent="0.25">
      <c r="A12" s="550"/>
      <c r="B12" s="627" t="s">
        <v>569</v>
      </c>
      <c r="C12" s="78"/>
      <c r="D12" s="31"/>
      <c r="E12" s="551"/>
      <c r="F12" s="552"/>
      <c r="G12" s="18"/>
      <c r="H12" s="633"/>
    </row>
    <row r="13" spans="1:20" ht="40.5" customHeight="1" thickBot="1" x14ac:dyDescent="0.25">
      <c r="A13" s="634"/>
      <c r="B13" s="476"/>
      <c r="C13" s="477"/>
      <c r="D13" s="31"/>
      <c r="E13" s="635"/>
      <c r="F13" s="635"/>
      <c r="G13" s="18"/>
    </row>
    <row r="14" spans="1:20" s="18" customFormat="1" ht="20.25" customHeight="1" thickBot="1" x14ac:dyDescent="0.25">
      <c r="A14" s="636" t="s">
        <v>33</v>
      </c>
      <c r="B14" s="637"/>
      <c r="C14" s="637"/>
      <c r="D14" s="637"/>
      <c r="E14" s="638"/>
      <c r="F14" s="16"/>
      <c r="G14" s="16"/>
      <c r="T14" s="587"/>
    </row>
    <row r="15" spans="1:20" s="18" customFormat="1" ht="33.75" customHeight="1" x14ac:dyDescent="0.2">
      <c r="A15" s="493" t="s">
        <v>570</v>
      </c>
      <c r="B15" s="639"/>
      <c r="C15" s="639"/>
      <c r="D15" s="639"/>
      <c r="E15" s="640"/>
      <c r="T15" s="587"/>
    </row>
    <row r="16" spans="1:20" ht="22.5" customHeight="1" thickBot="1" x14ac:dyDescent="0.25">
      <c r="A16" s="579" t="s">
        <v>284</v>
      </c>
      <c r="B16" s="641"/>
      <c r="C16" s="642" t="s">
        <v>27</v>
      </c>
      <c r="D16" s="643">
        <f>C5-C8-C11-C12</f>
        <v>0</v>
      </c>
      <c r="E16" s="644"/>
      <c r="F16" s="18"/>
      <c r="G16" s="18"/>
      <c r="T16" s="587"/>
    </row>
    <row r="17" spans="1:20" s="18" customFormat="1" ht="33.75" customHeight="1" x14ac:dyDescent="0.2">
      <c r="A17" s="564" t="s">
        <v>571</v>
      </c>
      <c r="B17" s="639"/>
      <c r="C17" s="639"/>
      <c r="D17" s="639"/>
      <c r="E17" s="640"/>
      <c r="T17" s="587"/>
    </row>
    <row r="18" spans="1:20" s="18" customFormat="1" ht="33.75" customHeight="1" thickBot="1" x14ac:dyDescent="0.25">
      <c r="A18" s="579" t="s">
        <v>572</v>
      </c>
      <c r="B18" s="641"/>
      <c r="C18" s="645" t="s">
        <v>27</v>
      </c>
      <c r="D18" s="646">
        <f>C5-C6</f>
        <v>0</v>
      </c>
      <c r="E18" s="647"/>
      <c r="T18" s="587"/>
    </row>
    <row r="19" spans="1:20" ht="33.75" customHeight="1" x14ac:dyDescent="0.2">
      <c r="A19" s="493" t="s">
        <v>34</v>
      </c>
      <c r="B19" s="570"/>
      <c r="C19" s="648"/>
      <c r="D19" s="648"/>
      <c r="E19" s="649"/>
      <c r="F19" s="18"/>
      <c r="G19" s="18"/>
      <c r="T19" s="587"/>
    </row>
    <row r="20" spans="1:20" s="18" customFormat="1" ht="33.75" customHeight="1" thickBot="1" x14ac:dyDescent="0.25">
      <c r="A20" s="579" t="s">
        <v>152</v>
      </c>
      <c r="B20" s="641"/>
      <c r="C20" s="650" t="s">
        <v>27</v>
      </c>
      <c r="D20" s="643" t="str">
        <f>IF(C6=0, "No Resolution Meetings Held", (C6-C7))</f>
        <v>No Resolution Meetings Held</v>
      </c>
      <c r="E20" s="644"/>
      <c r="F20" s="16"/>
      <c r="G20" s="16"/>
      <c r="T20" s="587"/>
    </row>
    <row r="21" spans="1:20" s="18" customFormat="1" ht="33.75" customHeight="1" x14ac:dyDescent="0.2">
      <c r="A21" s="493" t="s">
        <v>35</v>
      </c>
      <c r="B21" s="639"/>
      <c r="C21" s="639"/>
      <c r="D21" s="639"/>
      <c r="E21" s="640"/>
      <c r="T21" s="587"/>
    </row>
    <row r="22" spans="1:20" s="18" customFormat="1" ht="24" customHeight="1" thickBot="1" x14ac:dyDescent="0.25">
      <c r="A22" s="559" t="s">
        <v>153</v>
      </c>
      <c r="B22" s="641"/>
      <c r="C22" s="651" t="s">
        <v>27</v>
      </c>
      <c r="D22" s="643">
        <f>C8-C9-C10</f>
        <v>0</v>
      </c>
      <c r="E22" s="644"/>
      <c r="T22" s="587"/>
    </row>
    <row r="23" spans="1:20" s="18" customFormat="1" ht="93" customHeight="1" x14ac:dyDescent="0.2">
      <c r="A23" s="652" t="s">
        <v>573</v>
      </c>
      <c r="B23" s="653"/>
      <c r="C23" s="653"/>
      <c r="D23" s="653"/>
      <c r="E23" s="654"/>
      <c r="F23" s="16"/>
      <c r="G23" s="16"/>
      <c r="H23" s="587"/>
      <c r="T23" s="587"/>
    </row>
    <row r="24" spans="1:20" s="18" customFormat="1" ht="40.5" customHeight="1" thickBot="1" x14ac:dyDescent="0.25">
      <c r="A24" s="579" t="s">
        <v>574</v>
      </c>
      <c r="B24" s="655"/>
      <c r="C24" s="656" t="s">
        <v>27</v>
      </c>
      <c r="D24" s="657">
        <f>C12-C7</f>
        <v>0</v>
      </c>
      <c r="E24" s="644"/>
      <c r="F24" s="16"/>
      <c r="G24" s="16"/>
      <c r="T24" s="587"/>
    </row>
    <row r="25" spans="1:20" s="18" customFormat="1" ht="18" x14ac:dyDescent="0.2">
      <c r="A25" s="446"/>
      <c r="B25" s="446"/>
      <c r="C25" s="658"/>
      <c r="D25" s="658"/>
      <c r="E25" s="659"/>
      <c r="F25" s="16"/>
      <c r="G25" s="16"/>
      <c r="T25" s="587"/>
    </row>
    <row r="26" spans="1:20" s="18" customFormat="1" ht="35.25" customHeight="1" x14ac:dyDescent="0.2">
      <c r="A26" s="584" t="s">
        <v>248</v>
      </c>
      <c r="B26" s="585"/>
      <c r="C26" s="585"/>
      <c r="D26" s="585"/>
      <c r="E26" s="585"/>
      <c r="F26" s="586"/>
      <c r="T26" s="587"/>
    </row>
    <row r="27" spans="1:20" ht="15.75" thickBot="1" x14ac:dyDescent="0.25"/>
    <row r="28" spans="1:20" ht="19.5" thickTop="1" thickBot="1" x14ac:dyDescent="0.25">
      <c r="A28" s="282" t="s">
        <v>490</v>
      </c>
      <c r="B28" s="304"/>
      <c r="C28" s="304"/>
      <c r="D28" s="304"/>
      <c r="E28" s="304"/>
      <c r="F28" s="283"/>
    </row>
    <row r="29" spans="1:20" s="18" customFormat="1" ht="18.75" thickTop="1" x14ac:dyDescent="0.2">
      <c r="A29" s="553"/>
      <c r="B29" s="509"/>
      <c r="C29" s="509"/>
      <c r="D29" s="478"/>
      <c r="E29" s="30"/>
    </row>
    <row r="30" spans="1:20" s="18" customFormat="1" ht="18" x14ac:dyDescent="0.2">
      <c r="A30" s="553"/>
      <c r="B30" s="509"/>
      <c r="C30" s="509"/>
      <c r="D30" s="10"/>
      <c r="E30" s="10"/>
      <c r="F30" s="10"/>
    </row>
    <row r="31" spans="1:20" ht="66" customHeight="1" x14ac:dyDescent="0.2">
      <c r="A31" s="298" t="s">
        <v>575</v>
      </c>
      <c r="B31" s="299"/>
      <c r="C31" s="82" t="str">
        <f>Introduction!B7</f>
        <v>&lt;Drop Down Menu - Select State Intro Page&gt;</v>
      </c>
      <c r="D31" s="10"/>
      <c r="E31" s="10"/>
      <c r="F31" s="10"/>
    </row>
    <row r="32" spans="1:20" ht="36" customHeight="1" x14ac:dyDescent="0.2">
      <c r="A32" s="302" t="s">
        <v>563</v>
      </c>
      <c r="B32" s="303"/>
      <c r="C32" s="174" t="str">
        <f>IF(C5=0,"No Activity",IF(C8=0,"Zero Hearings Held",(C9+C10)/C8))</f>
        <v>No Activity</v>
      </c>
      <c r="D32" s="10"/>
      <c r="E32" s="10"/>
      <c r="F32" s="10"/>
    </row>
    <row r="33" spans="1:10" ht="36" customHeight="1" x14ac:dyDescent="0.2">
      <c r="A33" s="298" t="s">
        <v>452</v>
      </c>
      <c r="B33" s="322"/>
      <c r="C33" s="118"/>
      <c r="D33" s="10"/>
      <c r="E33" s="10"/>
      <c r="F33" s="10"/>
      <c r="H33" s="18"/>
      <c r="I33" s="18"/>
      <c r="J33" s="18"/>
    </row>
    <row r="34" spans="1:10" ht="36" customHeight="1" x14ac:dyDescent="0.2">
      <c r="A34" s="332" t="s">
        <v>564</v>
      </c>
      <c r="B34" s="333"/>
      <c r="C34" s="175" t="str">
        <f>IF(C5=0,"No Activity",IF(C6=0,"Zero Resolution Meetings Held",(C7/C6)))</f>
        <v>No Activity</v>
      </c>
      <c r="D34" s="10"/>
      <c r="E34" s="10"/>
      <c r="F34" s="10"/>
      <c r="H34" s="18"/>
      <c r="I34" s="92"/>
      <c r="J34" s="56"/>
    </row>
    <row r="35" spans="1:10" ht="18" customHeight="1" x14ac:dyDescent="0.2">
      <c r="A35" s="317" t="s">
        <v>249</v>
      </c>
      <c r="B35" s="318"/>
      <c r="C35" s="319"/>
      <c r="D35" s="10"/>
      <c r="E35" s="10"/>
      <c r="F35" s="10"/>
      <c r="H35" s="18"/>
      <c r="I35" s="18"/>
      <c r="J35" s="56"/>
    </row>
    <row r="36" spans="1:10" s="18" customFormat="1" ht="36" customHeight="1" x14ac:dyDescent="0.2">
      <c r="A36" s="330" t="s">
        <v>576</v>
      </c>
      <c r="B36" s="331"/>
      <c r="C36" s="65" t="str">
        <f>Introduction!B7</f>
        <v>&lt;Drop Down Menu - Select State Intro Page&gt;</v>
      </c>
      <c r="D36" s="10"/>
      <c r="E36" s="10"/>
      <c r="F36" s="10"/>
      <c r="G36" s="55"/>
      <c r="J36" s="56"/>
    </row>
    <row r="37" spans="1:10" s="18" customFormat="1" ht="18" customHeight="1" x14ac:dyDescent="0.2">
      <c r="A37" s="227" t="s">
        <v>577</v>
      </c>
      <c r="B37" s="334"/>
      <c r="C37" s="169" t="str">
        <f>IF(C5=0,"No Activity",C6/C5)</f>
        <v>No Activity</v>
      </c>
      <c r="D37" s="10"/>
      <c r="E37" s="10"/>
      <c r="F37" s="10"/>
      <c r="G37" s="56"/>
      <c r="I37" s="56"/>
      <c r="J37" s="56"/>
    </row>
    <row r="38" spans="1:10" s="18" customFormat="1" ht="18" customHeight="1" x14ac:dyDescent="0.2">
      <c r="A38" s="229" t="s">
        <v>264</v>
      </c>
      <c r="B38" s="325"/>
      <c r="C38" s="170" t="str">
        <f>IF(C5=0,"No Activity",C8/C5)</f>
        <v>No Activity</v>
      </c>
      <c r="D38" s="10"/>
      <c r="E38" s="10"/>
      <c r="F38" s="10"/>
      <c r="G38" s="56"/>
      <c r="I38" s="56"/>
      <c r="J38" s="56"/>
    </row>
    <row r="39" spans="1:10" s="18" customFormat="1" ht="18" customHeight="1" x14ac:dyDescent="0.2">
      <c r="A39" s="229" t="s">
        <v>154</v>
      </c>
      <c r="B39" s="325"/>
      <c r="C39" s="170" t="str">
        <f>IF(C8=0,"No Activity",C9/(C9+C10))</f>
        <v>No Activity</v>
      </c>
      <c r="D39" s="10"/>
      <c r="E39" s="10"/>
      <c r="F39" s="10"/>
      <c r="G39" s="56"/>
      <c r="I39" s="56"/>
      <c r="J39" s="56"/>
    </row>
    <row r="40" spans="1:10" s="18" customFormat="1" ht="18" customHeight="1" x14ac:dyDescent="0.2">
      <c r="A40" s="229" t="s">
        <v>155</v>
      </c>
      <c r="B40" s="325"/>
      <c r="C40" s="170" t="str">
        <f>IF(C8=0,"No Activity",C10/(C9+C10))</f>
        <v>No Activity</v>
      </c>
      <c r="D40" s="10"/>
      <c r="E40" s="10"/>
      <c r="F40" s="10"/>
      <c r="G40" s="56"/>
      <c r="I40" s="56"/>
      <c r="J40" s="56"/>
    </row>
    <row r="41" spans="1:10" s="18" customFormat="1" ht="18" customHeight="1" x14ac:dyDescent="0.2">
      <c r="A41" s="229" t="s">
        <v>449</v>
      </c>
      <c r="B41" s="325"/>
      <c r="C41" s="170" t="str">
        <f>IF(C8=0,"No Activity",(1-(C10+C9)/C8))</f>
        <v>No Activity</v>
      </c>
      <c r="D41" s="10"/>
      <c r="E41" s="10"/>
      <c r="F41" s="10"/>
      <c r="G41" s="56"/>
      <c r="H41" s="16"/>
      <c r="I41" s="179"/>
      <c r="J41" s="16"/>
    </row>
    <row r="42" spans="1:10" s="18" customFormat="1" ht="18" customHeight="1" x14ac:dyDescent="0.2">
      <c r="A42" s="229" t="s">
        <v>285</v>
      </c>
      <c r="B42" s="325"/>
      <c r="C42" s="170" t="str">
        <f>IF(C5=0,"No Activity", C12/C5)</f>
        <v>No Activity</v>
      </c>
      <c r="D42" s="10"/>
      <c r="E42" s="10"/>
      <c r="F42" s="10"/>
      <c r="G42" s="56"/>
      <c r="I42" s="56"/>
    </row>
    <row r="43" spans="1:10" s="18" customFormat="1" ht="18" customHeight="1" x14ac:dyDescent="0.2">
      <c r="A43" s="257" t="s">
        <v>286</v>
      </c>
      <c r="B43" s="329"/>
      <c r="C43" s="171" t="str">
        <f>IF(C12=0,"No Activity",C7/C12)</f>
        <v>No Activity</v>
      </c>
      <c r="D43" s="10"/>
      <c r="E43" s="10"/>
      <c r="F43" s="10"/>
      <c r="G43" s="56"/>
      <c r="H43" s="16"/>
      <c r="I43" s="179"/>
      <c r="J43" s="16"/>
    </row>
    <row r="44" spans="1:10" ht="18" customHeight="1" x14ac:dyDescent="0.2">
      <c r="A44" s="257" t="s">
        <v>287</v>
      </c>
      <c r="B44" s="329"/>
      <c r="C44" s="171" t="str">
        <f>IF(C5=0,"No Activity",C11/C5)</f>
        <v>No Activity</v>
      </c>
      <c r="D44" s="10"/>
      <c r="E44" s="10"/>
      <c r="F44" s="10"/>
      <c r="I44" s="179"/>
    </row>
    <row r="45" spans="1:10" s="18" customFormat="1" ht="41.25" customHeight="1" thickBot="1" x14ac:dyDescent="0.25">
      <c r="A45" s="19"/>
      <c r="B45" s="19"/>
      <c r="C45" s="60"/>
      <c r="D45" s="205"/>
      <c r="E45" s="205"/>
      <c r="F45" s="205"/>
      <c r="G45" s="56"/>
    </row>
    <row r="46" spans="1:10" ht="51" customHeight="1" thickTop="1" thickBot="1" x14ac:dyDescent="0.25">
      <c r="A46" s="323" t="s">
        <v>578</v>
      </c>
      <c r="B46" s="324"/>
      <c r="C46" s="660" t="s">
        <v>240</v>
      </c>
      <c r="D46" s="661" t="s">
        <v>530</v>
      </c>
      <c r="E46" s="662"/>
      <c r="F46" s="663"/>
      <c r="G46" s="18"/>
      <c r="H46" s="18"/>
      <c r="I46" s="18"/>
      <c r="J46" s="18"/>
    </row>
    <row r="47" spans="1:10" ht="35.25" customHeight="1" x14ac:dyDescent="0.2">
      <c r="A47" s="335" t="s">
        <v>250</v>
      </c>
      <c r="B47" s="515" t="s">
        <v>307</v>
      </c>
      <c r="C47" s="200"/>
      <c r="D47" s="314" t="str">
        <f>IF(C5=0,"No Activity", C47/C$5)</f>
        <v>No Activity</v>
      </c>
      <c r="E47" s="315"/>
      <c r="F47" s="316"/>
      <c r="G47" s="264" t="s">
        <v>533</v>
      </c>
      <c r="H47" s="265"/>
      <c r="I47" s="266"/>
    </row>
    <row r="48" spans="1:10" s="18" customFormat="1" ht="35.25" customHeight="1" thickBot="1" x14ac:dyDescent="0.25">
      <c r="A48" s="336"/>
      <c r="B48" s="107" t="s">
        <v>308</v>
      </c>
      <c r="C48" s="201"/>
      <c r="D48" s="308" t="str">
        <f>IF(C5=0,"No Activity",C48/C$5)</f>
        <v>No Activity</v>
      </c>
      <c r="E48" s="309"/>
      <c r="F48" s="310"/>
      <c r="G48" s="270"/>
      <c r="H48" s="271"/>
      <c r="I48" s="272"/>
      <c r="J48" s="16"/>
    </row>
    <row r="49" spans="1:10" s="18" customFormat="1" ht="40.5" customHeight="1" thickBot="1" x14ac:dyDescent="0.25">
      <c r="A49" s="19"/>
      <c r="B49" s="19"/>
      <c r="C49" s="60"/>
      <c r="D49" s="205"/>
      <c r="E49" s="205"/>
      <c r="F49" s="205"/>
      <c r="G49" s="56"/>
      <c r="H49" s="16"/>
      <c r="I49" s="16"/>
      <c r="J49" s="16"/>
    </row>
    <row r="50" spans="1:10" ht="51" customHeight="1" thickTop="1" thickBot="1" x14ac:dyDescent="0.25">
      <c r="A50" s="273" t="s">
        <v>579</v>
      </c>
      <c r="B50" s="276"/>
      <c r="C50" s="208" t="s">
        <v>240</v>
      </c>
      <c r="D50" s="661" t="s">
        <v>531</v>
      </c>
      <c r="E50" s="662"/>
      <c r="F50" s="663"/>
      <c r="G50" s="18"/>
    </row>
    <row r="51" spans="1:10" ht="33" customHeight="1" thickTop="1" x14ac:dyDescent="0.2">
      <c r="A51" s="664" t="s">
        <v>151</v>
      </c>
      <c r="B51" s="199" t="s">
        <v>253</v>
      </c>
      <c r="C51" s="670"/>
      <c r="D51" s="314" t="str">
        <f>IF(C12=0,"No Activity",C51/C12)</f>
        <v>No Activity</v>
      </c>
      <c r="E51" s="315"/>
      <c r="F51" s="316"/>
      <c r="G51" s="264" t="s">
        <v>533</v>
      </c>
      <c r="H51" s="265"/>
      <c r="I51" s="266"/>
    </row>
    <row r="52" spans="1:10" ht="33" customHeight="1" x14ac:dyDescent="0.2">
      <c r="A52" s="665"/>
      <c r="B52" s="105" t="s">
        <v>301</v>
      </c>
      <c r="C52" s="71"/>
      <c r="D52" s="311" t="str">
        <f>IF(C12=0,"No Activity",C52/C12)</f>
        <v>No Activity</v>
      </c>
      <c r="E52" s="312"/>
      <c r="F52" s="313"/>
      <c r="G52" s="267"/>
      <c r="H52" s="268"/>
      <c r="I52" s="269"/>
    </row>
    <row r="53" spans="1:10" ht="33" customHeight="1" x14ac:dyDescent="0.2">
      <c r="A53" s="665"/>
      <c r="B53" s="106" t="s">
        <v>302</v>
      </c>
      <c r="C53" s="25"/>
      <c r="D53" s="311" t="str">
        <f>IF(C12=0,"No Activity",C53/C12)</f>
        <v>No Activity</v>
      </c>
      <c r="E53" s="312"/>
      <c r="F53" s="313"/>
      <c r="G53" s="267"/>
      <c r="H53" s="268"/>
      <c r="I53" s="269"/>
    </row>
    <row r="54" spans="1:10" ht="33" customHeight="1" x14ac:dyDescent="0.2">
      <c r="A54" s="665"/>
      <c r="B54" s="106" t="s">
        <v>339</v>
      </c>
      <c r="C54" s="25"/>
      <c r="D54" s="311" t="str">
        <f>IF(C12=0,"No Activity",C54/C12)</f>
        <v>No Activity</v>
      </c>
      <c r="E54" s="312"/>
      <c r="F54" s="313"/>
      <c r="G54" s="267"/>
      <c r="H54" s="268"/>
      <c r="I54" s="269"/>
    </row>
    <row r="55" spans="1:10" ht="33" customHeight="1" x14ac:dyDescent="0.2">
      <c r="A55" s="665"/>
      <c r="B55" s="106" t="s">
        <v>340</v>
      </c>
      <c r="C55" s="25"/>
      <c r="D55" s="311" t="str">
        <f>IF(C12=0,"No Activity",C55/C$12)</f>
        <v>No Activity</v>
      </c>
      <c r="E55" s="312"/>
      <c r="F55" s="313"/>
      <c r="G55" s="267"/>
      <c r="H55" s="268"/>
      <c r="I55" s="269"/>
    </row>
    <row r="56" spans="1:10" ht="33" customHeight="1" x14ac:dyDescent="0.2">
      <c r="A56" s="665"/>
      <c r="B56" s="106" t="s">
        <v>325</v>
      </c>
      <c r="C56" s="25"/>
      <c r="D56" s="311" t="str">
        <f>IF(C12=0,"No Activity",C56/C12)</f>
        <v>No Activity</v>
      </c>
      <c r="E56" s="312"/>
      <c r="F56" s="313"/>
      <c r="G56" s="267"/>
      <c r="H56" s="268"/>
      <c r="I56" s="269"/>
      <c r="J56" s="18"/>
    </row>
    <row r="57" spans="1:10" ht="33" customHeight="1" thickBot="1" x14ac:dyDescent="0.25">
      <c r="A57" s="666"/>
      <c r="B57" s="107" t="s">
        <v>326</v>
      </c>
      <c r="C57" s="26"/>
      <c r="D57" s="308" t="str">
        <f>IF(C12=0,"No Activity",C57/C12)</f>
        <v>No Activity</v>
      </c>
      <c r="E57" s="309"/>
      <c r="F57" s="310"/>
      <c r="G57" s="270"/>
      <c r="H57" s="271"/>
      <c r="I57" s="272"/>
      <c r="J57" s="18"/>
    </row>
    <row r="58" spans="1:10" ht="33" customHeight="1" thickTop="1" thickBot="1" x14ac:dyDescent="0.25">
      <c r="B58" s="509"/>
      <c r="C58" s="509"/>
      <c r="D58" s="31"/>
      <c r="E58" s="635"/>
      <c r="F58" s="635"/>
    </row>
    <row r="59" spans="1:10" s="18" customFormat="1" ht="45" customHeight="1" thickTop="1" thickBot="1" x14ac:dyDescent="0.25">
      <c r="A59" s="337" t="s">
        <v>251</v>
      </c>
      <c r="B59" s="338"/>
      <c r="C59" s="83" t="s">
        <v>240</v>
      </c>
      <c r="D59" s="326" t="s">
        <v>534</v>
      </c>
      <c r="E59" s="327"/>
      <c r="F59" s="328"/>
      <c r="H59" s="16"/>
      <c r="I59" s="16"/>
      <c r="J59" s="16"/>
    </row>
    <row r="60" spans="1:10" s="18" customFormat="1" ht="52.5" customHeight="1" thickTop="1" x14ac:dyDescent="0.2">
      <c r="A60" s="339" t="s">
        <v>145</v>
      </c>
      <c r="B60" s="105" t="s">
        <v>146</v>
      </c>
      <c r="C60" s="24"/>
      <c r="D60" s="340" t="str">
        <f>IF(C10=0,"No Activity",C60/C10)</f>
        <v>No Activity</v>
      </c>
      <c r="E60" s="341"/>
      <c r="F60" s="342"/>
      <c r="G60" s="264" t="s">
        <v>533</v>
      </c>
      <c r="H60" s="265"/>
      <c r="I60" s="266"/>
      <c r="J60" s="16"/>
    </row>
    <row r="61" spans="1:10" ht="33" customHeight="1" x14ac:dyDescent="0.2">
      <c r="A61" s="240"/>
      <c r="B61" s="106" t="s">
        <v>147</v>
      </c>
      <c r="C61" s="25"/>
      <c r="D61" s="247" t="str">
        <f>IF(C10=0,"No Activity",C61/C10)</f>
        <v>No Activity</v>
      </c>
      <c r="E61" s="307"/>
      <c r="F61" s="248"/>
      <c r="G61" s="267"/>
      <c r="H61" s="268"/>
      <c r="I61" s="269"/>
    </row>
    <row r="62" spans="1:10" ht="33" customHeight="1" x14ac:dyDescent="0.2">
      <c r="A62" s="240"/>
      <c r="B62" s="106" t="s">
        <v>148</v>
      </c>
      <c r="C62" s="25"/>
      <c r="D62" s="247" t="str">
        <f>IF(C10=0,"No Activity",C62/C10)</f>
        <v>No Activity</v>
      </c>
      <c r="E62" s="307"/>
      <c r="F62" s="248"/>
      <c r="G62" s="267"/>
      <c r="H62" s="268"/>
      <c r="I62" s="269"/>
    </row>
    <row r="63" spans="1:10" ht="33" customHeight="1" thickBot="1" x14ac:dyDescent="0.25">
      <c r="A63" s="241"/>
      <c r="B63" s="107" t="s">
        <v>149</v>
      </c>
      <c r="C63" s="26"/>
      <c r="D63" s="249" t="str">
        <f>IF(C10=0,"No Activity",C63/C10)</f>
        <v>No Activity</v>
      </c>
      <c r="E63" s="306"/>
      <c r="F63" s="250"/>
      <c r="G63" s="270"/>
      <c r="H63" s="271"/>
      <c r="I63" s="272"/>
    </row>
    <row r="64" spans="1:10" ht="33" customHeight="1" thickBot="1" x14ac:dyDescent="0.25">
      <c r="B64" s="30"/>
      <c r="C64" s="31"/>
      <c r="D64" s="204"/>
      <c r="E64" s="204"/>
      <c r="F64" s="204"/>
      <c r="J64" s="18"/>
    </row>
    <row r="65" spans="1:10" ht="53.25" customHeight="1" thickTop="1" thickBot="1" x14ac:dyDescent="0.25">
      <c r="A65" s="337" t="s">
        <v>580</v>
      </c>
      <c r="B65" s="338"/>
      <c r="C65" s="83" t="s">
        <v>240</v>
      </c>
      <c r="D65" s="326" t="s">
        <v>581</v>
      </c>
      <c r="E65" s="327"/>
      <c r="F65" s="328"/>
    </row>
    <row r="66" spans="1:10" ht="45" customHeight="1" thickTop="1" x14ac:dyDescent="0.2">
      <c r="A66" s="339" t="s">
        <v>265</v>
      </c>
      <c r="B66" s="105" t="s">
        <v>303</v>
      </c>
      <c r="C66" s="24"/>
      <c r="D66" s="218" t="str">
        <f>IF(C11=0,"No Activity",C66/C11)</f>
        <v>No Activity</v>
      </c>
      <c r="E66" s="347"/>
      <c r="F66" s="219"/>
      <c r="G66" s="264" t="s">
        <v>533</v>
      </c>
      <c r="H66" s="265"/>
      <c r="I66" s="266"/>
    </row>
    <row r="67" spans="1:10" s="18" customFormat="1" ht="44.25" customHeight="1" x14ac:dyDescent="0.2">
      <c r="A67" s="240"/>
      <c r="B67" s="106" t="s">
        <v>304</v>
      </c>
      <c r="C67" s="71"/>
      <c r="D67" s="247" t="str">
        <f>IF(C11=0,"No Activity",C67/C11)</f>
        <v>No Activity</v>
      </c>
      <c r="E67" s="307"/>
      <c r="F67" s="248"/>
      <c r="G67" s="267"/>
      <c r="H67" s="268"/>
      <c r="I67" s="269"/>
      <c r="J67" s="16"/>
    </row>
    <row r="68" spans="1:10" ht="33" customHeight="1" x14ac:dyDescent="0.2">
      <c r="A68" s="240"/>
      <c r="B68" s="106" t="s">
        <v>327</v>
      </c>
      <c r="C68" s="25"/>
      <c r="D68" s="247" t="str">
        <f>IF(C11=0,"No Activity",C68/C11)</f>
        <v>No Activity</v>
      </c>
      <c r="E68" s="307"/>
      <c r="F68" s="248"/>
      <c r="G68" s="267"/>
      <c r="H68" s="268"/>
      <c r="I68" s="269"/>
    </row>
    <row r="69" spans="1:10" ht="33" customHeight="1" x14ac:dyDescent="0.2">
      <c r="A69" s="240"/>
      <c r="B69" s="108" t="s">
        <v>305</v>
      </c>
      <c r="C69" s="25"/>
      <c r="D69" s="247" t="str">
        <f>IF(C11=0,"No Activity",C69/C11)</f>
        <v>No Activity</v>
      </c>
      <c r="E69" s="307"/>
      <c r="F69" s="248"/>
      <c r="G69" s="267"/>
      <c r="H69" s="268"/>
      <c r="I69" s="269"/>
    </row>
    <row r="70" spans="1:10" ht="33" customHeight="1" thickBot="1" x14ac:dyDescent="0.25">
      <c r="A70" s="241"/>
      <c r="B70" s="107" t="s">
        <v>306</v>
      </c>
      <c r="C70" s="26"/>
      <c r="D70" s="249" t="str">
        <f>IF(C11=0,"No Activity",C70/C11)</f>
        <v>No Activity</v>
      </c>
      <c r="E70" s="306"/>
      <c r="F70" s="250"/>
      <c r="G70" s="270"/>
      <c r="H70" s="271"/>
      <c r="I70" s="272"/>
    </row>
    <row r="71" spans="1:10" ht="33" customHeight="1" x14ac:dyDescent="0.2">
      <c r="B71" s="30"/>
      <c r="C71" s="31"/>
      <c r="D71" s="204"/>
      <c r="E71" s="204"/>
      <c r="F71" s="204"/>
    </row>
    <row r="72" spans="1:10" ht="69.75" customHeight="1" x14ac:dyDescent="0.2">
      <c r="A72" s="343" t="s">
        <v>300</v>
      </c>
      <c r="B72" s="344"/>
      <c r="C72" s="344"/>
      <c r="D72" s="344"/>
      <c r="E72" s="344"/>
      <c r="F72" s="345"/>
      <c r="J72" s="18"/>
    </row>
    <row r="73" spans="1:10" ht="33" customHeight="1" x14ac:dyDescent="0.2">
      <c r="A73" s="207"/>
      <c r="J73" s="18"/>
    </row>
    <row r="74" spans="1:10" ht="14.25" customHeight="1" x14ac:dyDescent="0.2">
      <c r="A74" s="346" t="s">
        <v>65</v>
      </c>
      <c r="B74" s="346"/>
      <c r="C74" s="346"/>
      <c r="D74" s="346"/>
      <c r="E74" s="346"/>
      <c r="F74" s="346"/>
      <c r="G74" s="18"/>
    </row>
    <row r="75" spans="1:10" s="18" customFormat="1" ht="50.25" customHeight="1" x14ac:dyDescent="0.2">
      <c r="A75" s="346"/>
      <c r="B75" s="346"/>
      <c r="C75" s="346"/>
      <c r="D75" s="346"/>
      <c r="E75" s="346"/>
      <c r="F75" s="346"/>
      <c r="H75" s="16"/>
      <c r="I75" s="16"/>
      <c r="J75" s="16"/>
    </row>
    <row r="76" spans="1:10" s="18" customFormat="1" ht="16.5" customHeight="1" x14ac:dyDescent="0.2">
      <c r="A76" s="16"/>
      <c r="B76" s="207"/>
      <c r="C76" s="207"/>
      <c r="D76" s="207"/>
      <c r="E76" s="207"/>
      <c r="F76" s="207"/>
      <c r="H76" s="16"/>
      <c r="I76" s="16"/>
      <c r="J76" s="16"/>
    </row>
    <row r="77" spans="1:10" ht="81.75" customHeight="1" x14ac:dyDescent="0.2">
      <c r="B77" s="207"/>
      <c r="C77" s="207"/>
      <c r="D77" s="207"/>
      <c r="E77" s="207"/>
      <c r="F77" s="207"/>
    </row>
    <row r="78" spans="1:10" ht="93.75" customHeight="1" x14ac:dyDescent="0.2">
      <c r="B78" s="110"/>
      <c r="C78" s="110"/>
      <c r="D78" s="110"/>
      <c r="E78" s="110"/>
      <c r="F78" s="110"/>
    </row>
  </sheetData>
  <sheetProtection sheet="1" objects="1" scenarios="1" selectLockedCells="1"/>
  <mergeCells count="74">
    <mergeCell ref="A72:F72"/>
    <mergeCell ref="A74:F75"/>
    <mergeCell ref="G66:I70"/>
    <mergeCell ref="D70:F70"/>
    <mergeCell ref="D66:F66"/>
    <mergeCell ref="D67:F67"/>
    <mergeCell ref="D68:F68"/>
    <mergeCell ref="A65:B65"/>
    <mergeCell ref="A66:A70"/>
    <mergeCell ref="A50:B50"/>
    <mergeCell ref="D61:F61"/>
    <mergeCell ref="D60:F60"/>
    <mergeCell ref="A59:B59"/>
    <mergeCell ref="A60:A63"/>
    <mergeCell ref="A51:A57"/>
    <mergeCell ref="A39:B39"/>
    <mergeCell ref="A41:B41"/>
    <mergeCell ref="A40:B40"/>
    <mergeCell ref="D46:F46"/>
    <mergeCell ref="A47:A48"/>
    <mergeCell ref="D47:F47"/>
    <mergeCell ref="A33:B33"/>
    <mergeCell ref="D69:F69"/>
    <mergeCell ref="A46:B46"/>
    <mergeCell ref="A42:B42"/>
    <mergeCell ref="D59:F59"/>
    <mergeCell ref="D54:F54"/>
    <mergeCell ref="D50:F50"/>
    <mergeCell ref="A44:B44"/>
    <mergeCell ref="A43:B43"/>
    <mergeCell ref="A36:B36"/>
    <mergeCell ref="D53:F53"/>
    <mergeCell ref="D52:F52"/>
    <mergeCell ref="D65:F65"/>
    <mergeCell ref="A34:B34"/>
    <mergeCell ref="A37:B37"/>
    <mergeCell ref="A38:B38"/>
    <mergeCell ref="A15:E15"/>
    <mergeCell ref="A16:B16"/>
    <mergeCell ref="A22:B22"/>
    <mergeCell ref="A18:B18"/>
    <mergeCell ref="A26:F26"/>
    <mergeCell ref="A20:B20"/>
    <mergeCell ref="D20:E20"/>
    <mergeCell ref="D16:E16"/>
    <mergeCell ref="D18:E18"/>
    <mergeCell ref="D22:E22"/>
    <mergeCell ref="D24:E24"/>
    <mergeCell ref="B1:C1"/>
    <mergeCell ref="A35:C35"/>
    <mergeCell ref="A23:E23"/>
    <mergeCell ref="A32:B32"/>
    <mergeCell ref="A28:F28"/>
    <mergeCell ref="A5:A12"/>
    <mergeCell ref="B13:C13"/>
    <mergeCell ref="A24:B24"/>
    <mergeCell ref="B2:C2"/>
    <mergeCell ref="A21:E21"/>
    <mergeCell ref="B4:C4"/>
    <mergeCell ref="A14:E14"/>
    <mergeCell ref="E5:F12"/>
    <mergeCell ref="A17:E17"/>
    <mergeCell ref="A19:E19"/>
    <mergeCell ref="A31:B31"/>
    <mergeCell ref="G47:I48"/>
    <mergeCell ref="D48:F48"/>
    <mergeCell ref="D63:F63"/>
    <mergeCell ref="D62:F62"/>
    <mergeCell ref="D57:F57"/>
    <mergeCell ref="D56:F56"/>
    <mergeCell ref="D55:F55"/>
    <mergeCell ref="D51:F51"/>
    <mergeCell ref="G60:I63"/>
    <mergeCell ref="G51:I57"/>
  </mergeCells>
  <conditionalFormatting sqref="E25 D24">
    <cfRule type="cellIs" dxfId="48" priority="44" stopIfTrue="1" operator="lessThan">
      <formula>0</formula>
    </cfRule>
  </conditionalFormatting>
  <conditionalFormatting sqref="D20">
    <cfRule type="cellIs" dxfId="47" priority="43" stopIfTrue="1" operator="lessThan">
      <formula>0</formula>
    </cfRule>
  </conditionalFormatting>
  <conditionalFormatting sqref="D16">
    <cfRule type="cellIs" dxfId="46" priority="42" stopIfTrue="1" operator="notEqual">
      <formula>0</formula>
    </cfRule>
  </conditionalFormatting>
  <conditionalFormatting sqref="D18">
    <cfRule type="cellIs" dxfId="45" priority="41" stopIfTrue="1" operator="lessThan">
      <formula>0</formula>
    </cfRule>
  </conditionalFormatting>
  <conditionalFormatting sqref="D22">
    <cfRule type="cellIs" dxfId="44" priority="40" stopIfTrue="1" operator="lessThan">
      <formula>0</formula>
    </cfRule>
  </conditionalFormatting>
  <conditionalFormatting sqref="C9">
    <cfRule type="cellIs" dxfId="43" priority="39" stopIfTrue="1" operator="greaterThan">
      <formula>$C$8-$C$10</formula>
    </cfRule>
  </conditionalFormatting>
  <conditionalFormatting sqref="C11">
    <cfRule type="cellIs" dxfId="42" priority="38" stopIfTrue="1" operator="notEqual">
      <formula>$C$5-$C$8-C12</formula>
    </cfRule>
  </conditionalFormatting>
  <conditionalFormatting sqref="C8">
    <cfRule type="cellIs" dxfId="41" priority="36" stopIfTrue="1" operator="notEqual">
      <formula>$C$9+$C$10</formula>
    </cfRule>
    <cfRule type="cellIs" dxfId="40" priority="37" stopIfTrue="1" operator="greaterThan">
      <formula>$C$5-$C$12</formula>
    </cfRule>
  </conditionalFormatting>
  <conditionalFormatting sqref="C6">
    <cfRule type="cellIs" dxfId="39" priority="34" stopIfTrue="1" operator="greaterThan">
      <formula>$C$5</formula>
    </cfRule>
    <cfRule type="cellIs" dxfId="38" priority="35" stopIfTrue="1" operator="lessThan">
      <formula>$C$7</formula>
    </cfRule>
  </conditionalFormatting>
  <conditionalFormatting sqref="C5">
    <cfRule type="cellIs" dxfId="37" priority="32" stopIfTrue="1" operator="notEqual">
      <formula>$C$8+$C$11+$C$12</formula>
    </cfRule>
    <cfRule type="cellIs" dxfId="36" priority="33" stopIfTrue="1" operator="lessThan">
      <formula>$C$6</formula>
    </cfRule>
  </conditionalFormatting>
  <conditionalFormatting sqref="C7">
    <cfRule type="cellIs" dxfId="35" priority="30" stopIfTrue="1" operator="greaterThan">
      <formula>$C$6</formula>
    </cfRule>
    <cfRule type="cellIs" dxfId="34" priority="31" stopIfTrue="1" operator="greaterThan">
      <formula>$C$12</formula>
    </cfRule>
  </conditionalFormatting>
  <conditionalFormatting sqref="C12">
    <cfRule type="cellIs" dxfId="33" priority="28" stopIfTrue="1" operator="lessThan">
      <formula>$C$7</formula>
    </cfRule>
    <cfRule type="cellIs" dxfId="32" priority="29" stopIfTrue="1" operator="notEqual">
      <formula>$C$5-$C$8-C11</formula>
    </cfRule>
  </conditionalFormatting>
  <conditionalFormatting sqref="C49 C37:C45">
    <cfRule type="cellIs" dxfId="31" priority="23" stopIfTrue="1" operator="lessThan">
      <formula>0</formula>
    </cfRule>
  </conditionalFormatting>
  <conditionalFormatting sqref="C10">
    <cfRule type="cellIs" dxfId="30" priority="16" stopIfTrue="1" operator="greaterThan">
      <formula>$C$8-$C$9</formula>
    </cfRule>
  </conditionalFormatting>
  <conditionalFormatting sqref="C46">
    <cfRule type="expression" dxfId="29" priority="8" stopIfTrue="1">
      <formula>($D$47:$F$48)="No Activity"</formula>
    </cfRule>
    <cfRule type="expression" dxfId="28" priority="10">
      <formula>SUM($D$47:$F$48)&lt;&gt;1</formula>
    </cfRule>
  </conditionalFormatting>
  <conditionalFormatting sqref="C50">
    <cfRule type="expression" dxfId="27" priority="7" stopIfTrue="1">
      <formula>($D$52:$F$57)= "No Activity"</formula>
    </cfRule>
    <cfRule type="expression" dxfId="26" priority="9">
      <formula>SUM($D$51:$F$57)&lt;&gt;1</formula>
    </cfRule>
  </conditionalFormatting>
  <conditionalFormatting sqref="C59">
    <cfRule type="expression" dxfId="25" priority="1" stopIfTrue="1">
      <formula>($D$60:$F$63)= "No Activity"</formula>
    </cfRule>
    <cfRule type="expression" dxfId="24" priority="2">
      <formula>SUM($D$60:$F$63)&lt;&gt;1</formula>
    </cfRule>
  </conditionalFormatting>
  <conditionalFormatting sqref="C65">
    <cfRule type="expression" dxfId="23" priority="3" stopIfTrue="1">
      <formula>($D$60:$F$63)="No Activity"</formula>
    </cfRule>
    <cfRule type="expression" dxfId="22" priority="4">
      <formula>SUM($D$60:$F$63)&lt;&gt;1</formula>
    </cfRule>
  </conditionalFormatting>
  <hyperlinks>
    <hyperlink ref="B5" location="'Instructions-Definitions'!A30:C30" display="(3)  Total number of due process complaints filed"/>
    <hyperlink ref="B6" location="'Instructions-Definitions'!A31:C31" display="          (3.1)  Resolution meetings"/>
    <hyperlink ref="B7" location="'Instructions-Definitions'!A32:C33" display="                    (a)  Written settlement agreements"/>
    <hyperlink ref="B8" location="'Instructions-Definitions'!A34:C34" display="          (3.2)  Hearings (fully adjudicated)"/>
    <hyperlink ref="B9" location="'Instructions-Definitions'!A35:C35" display="                    (a)  Decisions within timeline (include expedited)"/>
    <hyperlink ref="B10" location="'Instructions-Definitions'!A36:C37" display="                    (b)  Decisions within extended timeline"/>
    <hyperlink ref="B12" location="'Instructions-Definitions'!A39:C40" display="'Instructions-Definitions'!A39:C40"/>
    <hyperlink ref="B11" location="'Instructions-Definitions'!A38:C38" display="          (3.3)  Due process complaints pending"/>
  </hyperlinks>
  <printOptions horizontalCentered="1"/>
  <pageMargins left="0.75" right="0.75" top="0.62" bottom="0.61" header="0.5" footer="0.5"/>
  <pageSetup scale="61" fitToHeight="3"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pageSetUpPr fitToPage="1"/>
  </sheetPr>
  <dimension ref="A1:T57"/>
  <sheetViews>
    <sheetView showGridLines="0" topLeftCell="A40" zoomScale="90" zoomScaleNormal="90" workbookViewId="0">
      <selection activeCell="C11" sqref="C11"/>
    </sheetView>
  </sheetViews>
  <sheetFormatPr defaultColWidth="9.140625" defaultRowHeight="15" x14ac:dyDescent="0.2"/>
  <cols>
    <col min="1" max="1" width="20.7109375" style="16" customWidth="1"/>
    <col min="2" max="2" width="91.7109375" style="16" customWidth="1"/>
    <col min="3" max="3" width="27.140625" style="16" customWidth="1"/>
    <col min="4" max="4" width="13.28515625" style="16" customWidth="1"/>
    <col min="5" max="5" width="13.28515625" style="109" customWidth="1"/>
    <col min="6" max="6" width="13.28515625" style="16" customWidth="1"/>
    <col min="7" max="8" width="9.140625" style="16"/>
    <col min="9" max="10" width="9.140625" style="16" customWidth="1"/>
    <col min="11" max="16384" width="9.140625" style="16"/>
  </cols>
  <sheetData>
    <row r="1" spans="1:20" ht="33" customHeight="1" x14ac:dyDescent="0.2">
      <c r="A1" s="537"/>
      <c r="B1" s="535" t="s">
        <v>424</v>
      </c>
      <c r="C1" s="536"/>
      <c r="D1" s="537"/>
      <c r="E1" s="537"/>
    </row>
    <row r="2" spans="1:20" s="130" customFormat="1" ht="23.25" customHeight="1" x14ac:dyDescent="0.2">
      <c r="A2" s="434"/>
      <c r="D2" s="205"/>
      <c r="E2" s="453"/>
    </row>
    <row r="3" spans="1:20" s="18" customFormat="1" hidden="1" x14ac:dyDescent="0.2">
      <c r="A3" s="16"/>
      <c r="B3" s="671"/>
      <c r="C3" s="672"/>
      <c r="D3" s="673"/>
      <c r="E3" s="109"/>
      <c r="F3" s="16"/>
      <c r="G3" s="16"/>
    </row>
    <row r="4" spans="1:20" s="18" customFormat="1" ht="78.75" customHeight="1" thickBot="1" x14ac:dyDescent="0.25">
      <c r="A4" s="630"/>
      <c r="B4" s="631" t="s">
        <v>582</v>
      </c>
      <c r="C4" s="674"/>
      <c r="D4" s="675"/>
      <c r="E4" s="10"/>
    </row>
    <row r="5" spans="1:20" s="18" customFormat="1" ht="26.25" customHeight="1" thickTop="1" x14ac:dyDescent="0.2">
      <c r="A5" s="542" t="s">
        <v>136</v>
      </c>
      <c r="B5" s="667" t="s">
        <v>583</v>
      </c>
      <c r="C5" s="5"/>
      <c r="D5" s="31"/>
      <c r="E5" s="676" t="s">
        <v>584</v>
      </c>
      <c r="F5" s="677"/>
      <c r="J5" s="678"/>
    </row>
    <row r="6" spans="1:20" s="18" customFormat="1" ht="26.25" customHeight="1" x14ac:dyDescent="0.2">
      <c r="A6" s="546"/>
      <c r="B6" s="668" t="s">
        <v>277</v>
      </c>
      <c r="C6" s="6"/>
      <c r="D6" s="547"/>
      <c r="E6" s="679"/>
      <c r="F6" s="680"/>
      <c r="J6" s="678"/>
    </row>
    <row r="7" spans="1:20" s="18" customFormat="1" ht="26.25" customHeight="1" x14ac:dyDescent="0.2">
      <c r="A7" s="546"/>
      <c r="B7" s="668" t="s">
        <v>278</v>
      </c>
      <c r="C7" s="6"/>
      <c r="D7" s="547"/>
      <c r="E7" s="679"/>
      <c r="F7" s="680"/>
      <c r="J7" s="678"/>
    </row>
    <row r="8" spans="1:20" s="18" customFormat="1" ht="26.25" customHeight="1" x14ac:dyDescent="0.2">
      <c r="A8" s="546"/>
      <c r="B8" s="668" t="s">
        <v>407</v>
      </c>
      <c r="C8" s="7"/>
      <c r="D8" s="31"/>
      <c r="E8" s="679"/>
      <c r="F8" s="680"/>
      <c r="I8" s="458"/>
      <c r="J8" s="678"/>
    </row>
    <row r="9" spans="1:20" s="18" customFormat="1" ht="26.25" customHeight="1" x14ac:dyDescent="0.2">
      <c r="A9" s="546"/>
      <c r="B9" s="668" t="s">
        <v>279</v>
      </c>
      <c r="C9" s="100"/>
      <c r="D9" s="31"/>
      <c r="E9" s="679"/>
      <c r="F9" s="680"/>
      <c r="I9" s="458"/>
      <c r="J9" s="678"/>
    </row>
    <row r="10" spans="1:20" s="18" customFormat="1" ht="26.25" customHeight="1" x14ac:dyDescent="0.2">
      <c r="A10" s="546"/>
      <c r="B10" s="668" t="s">
        <v>585</v>
      </c>
      <c r="C10" s="100"/>
      <c r="D10" s="31"/>
      <c r="E10" s="679"/>
      <c r="F10" s="680"/>
      <c r="I10" s="458"/>
      <c r="J10" s="678"/>
    </row>
    <row r="11" spans="1:20" ht="35.25" customHeight="1" thickBot="1" x14ac:dyDescent="0.25">
      <c r="A11" s="550"/>
      <c r="B11" s="627" t="s">
        <v>586</v>
      </c>
      <c r="C11" s="2"/>
      <c r="D11" s="31"/>
      <c r="E11" s="681"/>
      <c r="F11" s="682"/>
      <c r="J11" s="678"/>
    </row>
    <row r="12" spans="1:20" ht="46.5" customHeight="1" thickBot="1" x14ac:dyDescent="0.25">
      <c r="B12" s="476"/>
      <c r="C12" s="477"/>
    </row>
    <row r="13" spans="1:20" s="18" customFormat="1" ht="20.25" customHeight="1" thickBot="1" x14ac:dyDescent="0.25">
      <c r="A13" s="636" t="s">
        <v>33</v>
      </c>
      <c r="B13" s="637"/>
      <c r="C13" s="637"/>
      <c r="D13" s="637"/>
      <c r="E13" s="638"/>
      <c r="F13" s="16"/>
      <c r="G13" s="16"/>
      <c r="T13" s="587"/>
    </row>
    <row r="14" spans="1:20" s="18" customFormat="1" ht="33.75" customHeight="1" x14ac:dyDescent="0.2">
      <c r="A14" s="493" t="s">
        <v>587</v>
      </c>
      <c r="B14" s="639"/>
      <c r="C14" s="639"/>
      <c r="D14" s="639"/>
      <c r="E14" s="640"/>
      <c r="T14" s="587"/>
    </row>
    <row r="15" spans="1:20" ht="22.5" customHeight="1" thickBot="1" x14ac:dyDescent="0.25">
      <c r="A15" s="579" t="s">
        <v>288</v>
      </c>
      <c r="B15" s="641"/>
      <c r="C15" s="642" t="s">
        <v>27</v>
      </c>
      <c r="D15" s="643">
        <f>C5-C8-C10-C11</f>
        <v>0</v>
      </c>
      <c r="E15" s="644"/>
      <c r="F15" s="18"/>
      <c r="G15" s="18"/>
      <c r="T15" s="587"/>
    </row>
    <row r="16" spans="1:20" s="18" customFormat="1" ht="33.75" customHeight="1" x14ac:dyDescent="0.2">
      <c r="A16" s="564" t="s">
        <v>588</v>
      </c>
      <c r="B16" s="639"/>
      <c r="C16" s="639"/>
      <c r="D16" s="639"/>
      <c r="E16" s="640"/>
      <c r="T16" s="587"/>
    </row>
    <row r="17" spans="1:20" s="18" customFormat="1" ht="33.75" customHeight="1" thickBot="1" x14ac:dyDescent="0.25">
      <c r="A17" s="579" t="s">
        <v>589</v>
      </c>
      <c r="B17" s="641"/>
      <c r="C17" s="645" t="s">
        <v>27</v>
      </c>
      <c r="D17" s="646">
        <f>C5-C6</f>
        <v>0</v>
      </c>
      <c r="E17" s="647"/>
      <c r="T17" s="587"/>
    </row>
    <row r="18" spans="1:20" ht="33.75" customHeight="1" x14ac:dyDescent="0.2">
      <c r="A18" s="493" t="s">
        <v>289</v>
      </c>
      <c r="B18" s="570"/>
      <c r="C18" s="648"/>
      <c r="D18" s="648"/>
      <c r="E18" s="649"/>
      <c r="F18" s="18"/>
      <c r="G18" s="18"/>
      <c r="T18" s="587"/>
    </row>
    <row r="19" spans="1:20" s="18" customFormat="1" ht="33.75" customHeight="1" thickBot="1" x14ac:dyDescent="0.25">
      <c r="A19" s="579" t="s">
        <v>290</v>
      </c>
      <c r="B19" s="641"/>
      <c r="C19" s="650" t="s">
        <v>27</v>
      </c>
      <c r="D19" s="643" t="str">
        <f>IF(C6=0, "No Resolution Meetings Held",(C6-C7))</f>
        <v>No Resolution Meetings Held</v>
      </c>
      <c r="E19" s="644"/>
      <c r="F19" s="16"/>
      <c r="G19" s="16"/>
      <c r="T19" s="587"/>
    </row>
    <row r="20" spans="1:20" s="18" customFormat="1" ht="66.75" customHeight="1" x14ac:dyDescent="0.2">
      <c r="A20" s="652" t="s">
        <v>590</v>
      </c>
      <c r="B20" s="653"/>
      <c r="C20" s="653"/>
      <c r="D20" s="653"/>
      <c r="E20" s="654"/>
      <c r="F20" s="16"/>
      <c r="G20" s="16"/>
      <c r="H20" s="587"/>
      <c r="T20" s="587"/>
    </row>
    <row r="21" spans="1:20" s="18" customFormat="1" ht="45" customHeight="1" thickBot="1" x14ac:dyDescent="0.25">
      <c r="A21" s="579" t="s">
        <v>355</v>
      </c>
      <c r="B21" s="655"/>
      <c r="C21" s="683" t="s">
        <v>27</v>
      </c>
      <c r="D21" s="657">
        <f>C11-C7</f>
        <v>0</v>
      </c>
      <c r="E21" s="644"/>
      <c r="F21" s="16"/>
      <c r="G21" s="16"/>
      <c r="T21" s="587"/>
    </row>
    <row r="23" spans="1:20" s="18" customFormat="1" ht="35.25" customHeight="1" x14ac:dyDescent="0.2">
      <c r="A23" s="584" t="s">
        <v>252</v>
      </c>
      <c r="B23" s="585"/>
      <c r="C23" s="585"/>
      <c r="D23" s="585"/>
      <c r="E23" s="585"/>
      <c r="F23" s="586"/>
      <c r="T23" s="587"/>
    </row>
    <row r="24" spans="1:20" ht="15.75" thickBot="1" x14ac:dyDescent="0.25"/>
    <row r="25" spans="1:20" ht="19.5" thickTop="1" thickBot="1" x14ac:dyDescent="0.25">
      <c r="A25" s="282" t="s">
        <v>490</v>
      </c>
      <c r="B25" s="304"/>
      <c r="C25" s="304"/>
      <c r="D25" s="304"/>
      <c r="E25" s="304"/>
      <c r="F25" s="283"/>
    </row>
    <row r="26" spans="1:20" s="18" customFormat="1" ht="19.5" thickTop="1" thickBot="1" x14ac:dyDescent="0.25">
      <c r="A26" s="553"/>
      <c r="B26" s="509"/>
      <c r="C26" s="509"/>
      <c r="D26" s="10"/>
      <c r="E26" s="10"/>
      <c r="F26" s="10"/>
    </row>
    <row r="27" spans="1:20" ht="47.25" customHeight="1" x14ac:dyDescent="0.25">
      <c r="A27" s="368" t="s">
        <v>56</v>
      </c>
      <c r="B27" s="369"/>
      <c r="C27" s="83" t="str">
        <f>Introduction!B7</f>
        <v>&lt;Drop Down Menu - Select State Intro Page&gt;</v>
      </c>
      <c r="D27" s="10"/>
      <c r="E27" s="156"/>
      <c r="F27" s="10"/>
      <c r="J27" s="10"/>
    </row>
    <row r="28" spans="1:20" ht="20.25" customHeight="1" x14ac:dyDescent="0.2">
      <c r="A28" s="360" t="s">
        <v>416</v>
      </c>
      <c r="B28" s="361"/>
      <c r="C28" s="119" t="str">
        <f>IF(C5=0,"No Activity",C6/C5)</f>
        <v>No Activity</v>
      </c>
      <c r="D28" s="10"/>
      <c r="E28" s="10"/>
      <c r="F28" s="10"/>
      <c r="J28" s="10"/>
    </row>
    <row r="29" spans="1:20" ht="20.25" customHeight="1" x14ac:dyDescent="0.2">
      <c r="A29" s="358" t="s">
        <v>415</v>
      </c>
      <c r="B29" s="359"/>
      <c r="C29" s="192" t="str">
        <f>IF(C5=0,"No Activity", IF(C6=0,"No Resolution Meetings Held",C7/C6))</f>
        <v>No Activity</v>
      </c>
      <c r="D29" s="10"/>
      <c r="E29" s="10"/>
      <c r="F29" s="10"/>
      <c r="J29" s="10"/>
    </row>
    <row r="30" spans="1:20" ht="20.25" customHeight="1" x14ac:dyDescent="0.2">
      <c r="A30" s="358" t="s">
        <v>417</v>
      </c>
      <c r="B30" s="359"/>
      <c r="C30" s="120" t="str">
        <f>IF(C5=0,"No Activity",C8/C5)</f>
        <v>No Activity</v>
      </c>
      <c r="D30" s="10"/>
      <c r="E30" s="10"/>
      <c r="F30" s="10"/>
      <c r="J30" s="10"/>
    </row>
    <row r="31" spans="1:20" ht="20.25" customHeight="1" x14ac:dyDescent="0.2">
      <c r="A31" s="358" t="s">
        <v>418</v>
      </c>
      <c r="B31" s="359"/>
      <c r="C31" s="120" t="str">
        <f>IF(C5=0,"No Activity",IF(C8=0,"No Hearings Held",C9/C8))</f>
        <v>No Activity</v>
      </c>
      <c r="D31" s="10"/>
      <c r="E31" s="10"/>
      <c r="F31" s="10"/>
      <c r="J31" s="10"/>
    </row>
    <row r="32" spans="1:20" ht="20.25" customHeight="1" x14ac:dyDescent="0.2">
      <c r="A32" s="358" t="s">
        <v>419</v>
      </c>
      <c r="B32" s="359"/>
      <c r="C32" s="120" t="str">
        <f>IF(C5=0,"No Activity",C9/C5)</f>
        <v>No Activity</v>
      </c>
      <c r="D32" s="10"/>
      <c r="E32" s="10"/>
      <c r="F32" s="10"/>
      <c r="J32" s="10"/>
    </row>
    <row r="33" spans="1:10" ht="20.25" customHeight="1" x14ac:dyDescent="0.2">
      <c r="A33" s="358" t="s">
        <v>450</v>
      </c>
      <c r="B33" s="359"/>
      <c r="C33" s="176" t="str">
        <f>IF(C5=0,"No Activity",(C10+C11)/C5)</f>
        <v>No Activity</v>
      </c>
      <c r="D33" s="10"/>
      <c r="E33" s="10"/>
      <c r="F33" s="10"/>
      <c r="J33" s="10"/>
    </row>
    <row r="34" spans="1:10" ht="15.75" thickBot="1" x14ac:dyDescent="0.25">
      <c r="F34" s="684"/>
      <c r="J34" s="10"/>
    </row>
    <row r="35" spans="1:10" s="18" customFormat="1" ht="39" customHeight="1" thickTop="1" thickBot="1" x14ac:dyDescent="0.25">
      <c r="A35" s="337" t="s">
        <v>612</v>
      </c>
      <c r="B35" s="338"/>
      <c r="C35" s="83" t="s">
        <v>240</v>
      </c>
      <c r="D35" s="352" t="s">
        <v>613</v>
      </c>
      <c r="E35" s="353"/>
      <c r="F35" s="354"/>
    </row>
    <row r="36" spans="1:10" ht="33" customHeight="1" thickTop="1" x14ac:dyDescent="0.2">
      <c r="A36" s="339" t="s">
        <v>351</v>
      </c>
      <c r="B36" s="105" t="s">
        <v>341</v>
      </c>
      <c r="C36" s="113"/>
      <c r="D36" s="218" t="str">
        <f>IF(C8=0, "No Activity", C36/C$8)</f>
        <v>No Activity</v>
      </c>
      <c r="E36" s="347"/>
      <c r="F36" s="219"/>
      <c r="G36" s="265" t="s">
        <v>591</v>
      </c>
      <c r="H36" s="265"/>
      <c r="I36" s="266"/>
    </row>
    <row r="37" spans="1:10" ht="33" customHeight="1" x14ac:dyDescent="0.2">
      <c r="A37" s="240"/>
      <c r="B37" s="106" t="s">
        <v>342</v>
      </c>
      <c r="C37" s="114"/>
      <c r="D37" s="247" t="str">
        <f>IF(C8=0, "No Activity", C37/C$8)</f>
        <v>No Activity</v>
      </c>
      <c r="E37" s="307"/>
      <c r="F37" s="248"/>
      <c r="G37" s="268"/>
      <c r="H37" s="268"/>
      <c r="I37" s="269"/>
    </row>
    <row r="38" spans="1:10" ht="33" customHeight="1" x14ac:dyDescent="0.2">
      <c r="A38" s="240"/>
      <c r="B38" s="106" t="s">
        <v>343</v>
      </c>
      <c r="C38" s="114"/>
      <c r="D38" s="247" t="str">
        <f>IF(C8=0, "No Activity", C38/C$8)</f>
        <v>No Activity</v>
      </c>
      <c r="E38" s="307"/>
      <c r="F38" s="248"/>
      <c r="G38" s="268"/>
      <c r="H38" s="268"/>
      <c r="I38" s="269"/>
    </row>
    <row r="39" spans="1:10" ht="33" customHeight="1" thickBot="1" x14ac:dyDescent="0.25">
      <c r="A39" s="241"/>
      <c r="B39" s="107" t="s">
        <v>344</v>
      </c>
      <c r="C39" s="115"/>
      <c r="D39" s="249" t="str">
        <f>IF(C8=0, "No Activity", C39/C$8)</f>
        <v>No Activity</v>
      </c>
      <c r="E39" s="306"/>
      <c r="F39" s="250"/>
      <c r="G39" s="271"/>
      <c r="H39" s="271"/>
      <c r="I39" s="272"/>
    </row>
    <row r="40" spans="1:10" ht="21" customHeight="1" thickBot="1" x14ac:dyDescent="0.25">
      <c r="A40" s="29"/>
      <c r="B40" s="30"/>
      <c r="C40" s="31"/>
      <c r="D40" s="202"/>
      <c r="E40" s="202"/>
      <c r="F40" s="202"/>
      <c r="G40" s="206"/>
      <c r="H40" s="206"/>
      <c r="I40" s="206"/>
    </row>
    <row r="41" spans="1:10" ht="39.75" customHeight="1" thickTop="1" thickBot="1" x14ac:dyDescent="0.25">
      <c r="A41" s="337" t="s">
        <v>615</v>
      </c>
      <c r="B41" s="338"/>
      <c r="C41" s="83" t="s">
        <v>240</v>
      </c>
      <c r="D41" s="352" t="s">
        <v>614</v>
      </c>
      <c r="E41" s="353"/>
      <c r="F41" s="354"/>
      <c r="G41" s="206"/>
      <c r="H41" s="206"/>
      <c r="I41" s="206"/>
    </row>
    <row r="42" spans="1:10" ht="39" customHeight="1" thickTop="1" x14ac:dyDescent="0.2">
      <c r="A42" s="339" t="s">
        <v>352</v>
      </c>
      <c r="B42" s="105" t="s">
        <v>349</v>
      </c>
      <c r="C42" s="113"/>
      <c r="D42" s="362" t="str">
        <f>IF(C10=0, "No Activity", C42/C$10)</f>
        <v>No Activity</v>
      </c>
      <c r="E42" s="363"/>
      <c r="F42" s="364"/>
      <c r="G42" s="348" t="s">
        <v>592</v>
      </c>
      <c r="H42" s="265"/>
      <c r="I42" s="266"/>
    </row>
    <row r="43" spans="1:10" ht="49.5" customHeight="1" thickBot="1" x14ac:dyDescent="0.25">
      <c r="A43" s="241"/>
      <c r="B43" s="107" t="s">
        <v>350</v>
      </c>
      <c r="C43" s="115"/>
      <c r="D43" s="365" t="str">
        <f>IF(C10=0, "No Activity", C43/C$10)</f>
        <v>No Activity</v>
      </c>
      <c r="E43" s="366"/>
      <c r="F43" s="367"/>
      <c r="G43" s="349"/>
      <c r="H43" s="271"/>
      <c r="I43" s="272"/>
    </row>
    <row r="44" spans="1:10" ht="22.5" customHeight="1" thickBot="1" x14ac:dyDescent="0.25">
      <c r="A44" s="29"/>
      <c r="B44" s="30"/>
      <c r="C44" s="31"/>
      <c r="D44" s="204"/>
      <c r="E44" s="204"/>
      <c r="F44" s="204"/>
      <c r="G44" s="206"/>
      <c r="H44" s="206"/>
      <c r="I44" s="206"/>
    </row>
    <row r="45" spans="1:10" ht="52.5" customHeight="1" thickTop="1" thickBot="1" x14ac:dyDescent="0.25">
      <c r="A45" s="337" t="s">
        <v>616</v>
      </c>
      <c r="B45" s="338"/>
      <c r="C45" s="203" t="s">
        <v>240</v>
      </c>
      <c r="D45" s="355" t="s">
        <v>617</v>
      </c>
      <c r="E45" s="356"/>
      <c r="F45" s="357"/>
    </row>
    <row r="46" spans="1:10" ht="33" customHeight="1" thickTop="1" x14ac:dyDescent="0.2">
      <c r="A46" s="339" t="s">
        <v>353</v>
      </c>
      <c r="B46" s="515" t="s">
        <v>345</v>
      </c>
      <c r="C46" s="116"/>
      <c r="D46" s="362" t="str">
        <f>IF(C11=0, "No Activity", C46/C$11)</f>
        <v>No Activity</v>
      </c>
      <c r="E46" s="363"/>
      <c r="F46" s="364"/>
      <c r="G46" s="350" t="s">
        <v>593</v>
      </c>
      <c r="H46" s="265"/>
      <c r="I46" s="266"/>
    </row>
    <row r="47" spans="1:10" ht="33" customHeight="1" x14ac:dyDescent="0.2">
      <c r="A47" s="240"/>
      <c r="B47" s="106" t="s">
        <v>346</v>
      </c>
      <c r="C47" s="114"/>
      <c r="D47" s="686" t="str">
        <f>IF(C11=0, "No Activity", C47/C$11)</f>
        <v>No Activity</v>
      </c>
      <c r="E47" s="307"/>
      <c r="F47" s="687"/>
      <c r="G47" s="351"/>
      <c r="H47" s="268"/>
      <c r="I47" s="269"/>
    </row>
    <row r="48" spans="1:10" ht="33" customHeight="1" x14ac:dyDescent="0.2">
      <c r="A48" s="240"/>
      <c r="B48" s="106" t="s">
        <v>347</v>
      </c>
      <c r="C48" s="114"/>
      <c r="D48" s="686" t="str">
        <f>IF(C11=0, "No Activity", C48/C$11)</f>
        <v>No Activity</v>
      </c>
      <c r="E48" s="307"/>
      <c r="F48" s="687"/>
      <c r="G48" s="351"/>
      <c r="H48" s="268"/>
      <c r="I48" s="269"/>
    </row>
    <row r="49" spans="1:9" ht="33" customHeight="1" thickBot="1" x14ac:dyDescent="0.25">
      <c r="A49" s="241"/>
      <c r="B49" s="107" t="s">
        <v>348</v>
      </c>
      <c r="C49" s="115"/>
      <c r="D49" s="365" t="str">
        <f>IF(C11=0, "No Activity", C49/C$11)</f>
        <v>No Activity</v>
      </c>
      <c r="E49" s="366"/>
      <c r="F49" s="367"/>
      <c r="G49" s="349"/>
      <c r="H49" s="271"/>
      <c r="I49" s="272"/>
    </row>
    <row r="50" spans="1:9" ht="14.25" customHeight="1" x14ac:dyDescent="0.2"/>
    <row r="51" spans="1:9" ht="10.5" hidden="1" customHeight="1" x14ac:dyDescent="0.2"/>
    <row r="52" spans="1:9" hidden="1" x14ac:dyDescent="0.2"/>
    <row r="53" spans="1:9" hidden="1" x14ac:dyDescent="0.2"/>
    <row r="54" spans="1:9" ht="20.25" customHeight="1" x14ac:dyDescent="0.2">
      <c r="E54" s="16"/>
    </row>
    <row r="55" spans="1:9" ht="73.5" customHeight="1" x14ac:dyDescent="0.2">
      <c r="A55" s="343" t="s">
        <v>300</v>
      </c>
      <c r="B55" s="344"/>
      <c r="C55" s="344"/>
      <c r="D55" s="344"/>
      <c r="E55" s="344"/>
      <c r="F55" s="345"/>
    </row>
    <row r="56" spans="1:9" ht="17.25" customHeight="1" x14ac:dyDescent="0.2">
      <c r="E56" s="16"/>
    </row>
    <row r="57" spans="1:9" ht="89.25" customHeight="1" x14ac:dyDescent="0.2">
      <c r="A57" s="685" t="s">
        <v>67</v>
      </c>
      <c r="B57" s="685"/>
      <c r="C57" s="685"/>
      <c r="D57" s="685"/>
      <c r="E57" s="685"/>
      <c r="F57" s="685"/>
    </row>
  </sheetData>
  <sheetProtection sheet="1" objects="1" scenarios="1" selectLockedCells="1"/>
  <mergeCells count="51">
    <mergeCell ref="D49:F49"/>
    <mergeCell ref="A27:B27"/>
    <mergeCell ref="A42:A43"/>
    <mergeCell ref="D46:F46"/>
    <mergeCell ref="D47:F47"/>
    <mergeCell ref="D48:F48"/>
    <mergeCell ref="A14:E14"/>
    <mergeCell ref="A20:E20"/>
    <mergeCell ref="A15:B15"/>
    <mergeCell ref="A16:E16"/>
    <mergeCell ref="A17:B17"/>
    <mergeCell ref="A18:E18"/>
    <mergeCell ref="A19:B19"/>
    <mergeCell ref="B1:C1"/>
    <mergeCell ref="B4:C4"/>
    <mergeCell ref="A13:E13"/>
    <mergeCell ref="E5:F11"/>
    <mergeCell ref="A5:A11"/>
    <mergeCell ref="B12:C12"/>
    <mergeCell ref="A57:F57"/>
    <mergeCell ref="A35:B35"/>
    <mergeCell ref="D35:F35"/>
    <mergeCell ref="A36:A39"/>
    <mergeCell ref="G36:I39"/>
    <mergeCell ref="A41:B41"/>
    <mergeCell ref="D41:F41"/>
    <mergeCell ref="D36:F36"/>
    <mergeCell ref="D37:F37"/>
    <mergeCell ref="D38:F38"/>
    <mergeCell ref="D45:F45"/>
    <mergeCell ref="D39:F39"/>
    <mergeCell ref="A55:F55"/>
    <mergeCell ref="D42:F42"/>
    <mergeCell ref="D43:F43"/>
    <mergeCell ref="A45:B45"/>
    <mergeCell ref="G42:I43"/>
    <mergeCell ref="D15:E15"/>
    <mergeCell ref="D17:E17"/>
    <mergeCell ref="A46:A49"/>
    <mergeCell ref="G46:I49"/>
    <mergeCell ref="D19:E19"/>
    <mergeCell ref="D21:E21"/>
    <mergeCell ref="A21:B21"/>
    <mergeCell ref="A32:B32"/>
    <mergeCell ref="A23:F23"/>
    <mergeCell ref="A25:F25"/>
    <mergeCell ref="A28:B28"/>
    <mergeCell ref="A33:B33"/>
    <mergeCell ref="A29:B29"/>
    <mergeCell ref="A30:B30"/>
    <mergeCell ref="A31:B31"/>
  </mergeCells>
  <conditionalFormatting sqref="E14 E16 E18 E20 D19">
    <cfRule type="cellIs" dxfId="19" priority="60" stopIfTrue="1" operator="lessThan">
      <formula>0</formula>
    </cfRule>
  </conditionalFormatting>
  <conditionalFormatting sqref="E20">
    <cfRule type="cellIs" dxfId="18" priority="58" stopIfTrue="1" operator="lessThan">
      <formula>0</formula>
    </cfRule>
  </conditionalFormatting>
  <conditionalFormatting sqref="E16">
    <cfRule type="cellIs" dxfId="17" priority="54" stopIfTrue="1" operator="lessThan">
      <formula>0</formula>
    </cfRule>
  </conditionalFormatting>
  <conditionalFormatting sqref="D21">
    <cfRule type="cellIs" dxfId="16" priority="53" stopIfTrue="1" operator="lessThan">
      <formula>0</formula>
    </cfRule>
  </conditionalFormatting>
  <conditionalFormatting sqref="D15">
    <cfRule type="cellIs" dxfId="15" priority="21" stopIfTrue="1" operator="notEqual">
      <formula>0</formula>
    </cfRule>
  </conditionalFormatting>
  <conditionalFormatting sqref="D17">
    <cfRule type="cellIs" dxfId="14" priority="20" stopIfTrue="1" operator="lessThan">
      <formula>0</formula>
    </cfRule>
  </conditionalFormatting>
  <conditionalFormatting sqref="D36:D39">
    <cfRule type="expression" dxfId="13" priority="13">
      <formula>SUM($D$36:$F$39)&lt;&gt;1</formula>
    </cfRule>
  </conditionalFormatting>
  <conditionalFormatting sqref="C5">
    <cfRule type="cellIs" dxfId="12" priority="12" stopIfTrue="1" operator="notEqual">
      <formula>$C$8+$C$10+$C$11</formula>
    </cfRule>
  </conditionalFormatting>
  <conditionalFormatting sqref="C8">
    <cfRule type="cellIs" dxfId="11" priority="11" stopIfTrue="1" operator="notEqual">
      <formula>$C$5-$C$10-$C$11</formula>
    </cfRule>
  </conditionalFormatting>
  <conditionalFormatting sqref="C10">
    <cfRule type="cellIs" dxfId="10" priority="10" stopIfTrue="1" operator="notEqual">
      <formula>$C$5-$C$8-$C$11</formula>
    </cfRule>
  </conditionalFormatting>
  <conditionalFormatting sqref="C11">
    <cfRule type="cellIs" dxfId="9" priority="6" stopIfTrue="1" operator="lessThan">
      <formula>$C$7</formula>
    </cfRule>
    <cfRule type="cellIs" dxfId="8" priority="9" stopIfTrue="1" operator="notEqual">
      <formula>$C$5-$C$8-$C$10</formula>
    </cfRule>
  </conditionalFormatting>
  <conditionalFormatting sqref="C6">
    <cfRule type="cellIs" dxfId="7" priority="8" stopIfTrue="1" operator="greaterThan">
      <formula>$C$5</formula>
    </cfRule>
  </conditionalFormatting>
  <conditionalFormatting sqref="C7">
    <cfRule type="cellIs" dxfId="6" priority="7" stopIfTrue="1" operator="greaterThan">
      <formula>$C$6</formula>
    </cfRule>
  </conditionalFormatting>
  <conditionalFormatting sqref="D42:D44">
    <cfRule type="expression" dxfId="5" priority="3" stopIfTrue="1">
      <formula>($D$42:$F$43)= "No Activity"</formula>
    </cfRule>
    <cfRule type="expression" dxfId="4" priority="5">
      <formula>SUM($D$42:$F$43)&lt;&gt;1</formula>
    </cfRule>
  </conditionalFormatting>
  <conditionalFormatting sqref="D46:D49">
    <cfRule type="expression" dxfId="0" priority="2" stopIfTrue="1">
      <formula>($D$46:$F$49)= "No Activity"</formula>
    </cfRule>
    <cfRule type="expression" dxfId="3" priority="4">
      <formula>SUM($D$46:$F$49)&lt;&gt;1</formula>
    </cfRule>
  </conditionalFormatting>
  <conditionalFormatting sqref="C21">
    <cfRule type="expression" dxfId="2" priority="83" stopIfTrue="1">
      <formula>#REF!&lt;0</formula>
    </cfRule>
  </conditionalFormatting>
  <conditionalFormatting sqref="D36:F39">
    <cfRule type="expression" dxfId="1" priority="1" stopIfTrue="1">
      <formula>$D$36:$F$39= "No Activity"</formula>
    </cfRule>
  </conditionalFormatting>
  <hyperlinks>
    <hyperlink ref="B5" location="'Instructions-Definitions'!A43:C43" display="(4)  Total number of expedited due process complaints filed"/>
    <hyperlink ref="B6" location="'Instructions-Definitions'!A44:C44" display="(4.1)  Resolution meetings"/>
    <hyperlink ref="B7" location="'Instructions-Definitions'!A45:C46" display="(a)  Written settlement agreements"/>
    <hyperlink ref="B8" location="'Instructions-Definitions'!A47:C47" display="(4.2)  Expedited hearings (fully adjudicated)"/>
    <hyperlink ref="B9" location="'Instructions-Definitions'!A48:C49" display="(a)  Change of placement ordered"/>
    <hyperlink ref="B10" location="'Instructions-Definitions'!A50:C50" display="(4.3)  Expedited due process complaints pending"/>
    <hyperlink ref="B11" location="'Instructions-Definitions'!A51:C52" display="(4.4)  Expedited due process complaints withdrawn or dismissed"/>
  </hyperlinks>
  <printOptions horizontalCentered="1"/>
  <pageMargins left="0.5" right="0.5" top="0.62" bottom="0.61" header="0.5" footer="0.5"/>
  <pageSetup scale="5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enableFormatConditionsCalculation="0"/>
  <dimension ref="A1:J55"/>
  <sheetViews>
    <sheetView showGridLines="0" topLeftCell="A28" workbookViewId="0">
      <selection activeCell="I15" sqref="I15"/>
    </sheetView>
  </sheetViews>
  <sheetFormatPr defaultColWidth="9.140625" defaultRowHeight="15" x14ac:dyDescent="0.2"/>
  <cols>
    <col min="1" max="1" width="49.42578125" style="16" customWidth="1"/>
    <col min="2" max="2" width="53.85546875" style="16" customWidth="1"/>
    <col min="3" max="3" width="22.28515625" style="16" customWidth="1"/>
    <col min="4" max="4" width="19.42578125" style="23" customWidth="1"/>
    <col min="5" max="5" width="12" style="16" customWidth="1"/>
    <col min="6" max="16384" width="9.140625" style="16"/>
  </cols>
  <sheetData>
    <row r="1" spans="1:7" ht="40.5" customHeight="1" x14ac:dyDescent="0.2">
      <c r="A1" s="391" t="s">
        <v>51</v>
      </c>
      <c r="B1" s="392"/>
      <c r="C1" s="392"/>
      <c r="D1" s="393"/>
    </row>
    <row r="2" spans="1:7" ht="22.5" customHeight="1" x14ac:dyDescent="0.25">
      <c r="A2" s="123"/>
      <c r="B2" s="84"/>
      <c r="C2" s="84"/>
      <c r="D2" s="124"/>
    </row>
    <row r="3" spans="1:7" ht="44.25" customHeight="1" x14ac:dyDescent="0.2">
      <c r="A3" s="394" t="s">
        <v>494</v>
      </c>
      <c r="B3" s="395"/>
      <c r="C3" s="395"/>
      <c r="D3" s="396"/>
    </row>
    <row r="4" spans="1:7" ht="51.75" customHeight="1" thickBot="1" x14ac:dyDescent="0.25">
      <c r="A4" s="379" t="s">
        <v>493</v>
      </c>
      <c r="B4" s="379"/>
      <c r="C4" s="397"/>
      <c r="D4" s="397"/>
    </row>
    <row r="5" spans="1:7" s="18" customFormat="1" ht="48" customHeight="1" thickBot="1" x14ac:dyDescent="0.25">
      <c r="A5" s="380" t="s">
        <v>495</v>
      </c>
      <c r="B5" s="398"/>
      <c r="C5" s="17" t="s">
        <v>523</v>
      </c>
      <c r="D5" s="125" t="str">
        <f>'Sec A. Written Complaints'!C31</f>
        <v>No Activity</v>
      </c>
    </row>
    <row r="6" spans="1:7" s="18" customFormat="1" ht="12.75" customHeight="1" x14ac:dyDescent="0.2">
      <c r="A6" s="126"/>
      <c r="B6" s="19"/>
      <c r="C6" s="20"/>
      <c r="D6" s="127"/>
    </row>
    <row r="7" spans="1:7" ht="37.5" customHeight="1" thickBot="1" x14ac:dyDescent="0.25">
      <c r="A7" s="399" t="s">
        <v>594</v>
      </c>
      <c r="B7" s="379"/>
      <c r="C7" s="379"/>
      <c r="D7" s="379"/>
      <c r="F7" s="372" t="s">
        <v>328</v>
      </c>
      <c r="G7" s="373"/>
    </row>
    <row r="8" spans="1:7" s="18" customFormat="1" ht="36" customHeight="1" thickBot="1" x14ac:dyDescent="0.25">
      <c r="A8" s="380" t="s">
        <v>496</v>
      </c>
      <c r="B8" s="380"/>
      <c r="C8" s="17" t="s">
        <v>524</v>
      </c>
      <c r="D8" s="128" t="str">
        <f>'Sec C. DP Complaints'!C32</f>
        <v>No Activity</v>
      </c>
      <c r="F8" s="374"/>
      <c r="G8" s="375"/>
    </row>
    <row r="9" spans="1:7" s="18" customFormat="1" ht="15.75" x14ac:dyDescent="0.2">
      <c r="A9" s="126"/>
      <c r="B9" s="19"/>
      <c r="C9" s="20"/>
      <c r="D9" s="127"/>
      <c r="F9" s="374"/>
      <c r="G9" s="375"/>
    </row>
    <row r="10" spans="1:7" ht="36" customHeight="1" thickBot="1" x14ac:dyDescent="0.25">
      <c r="A10" s="379" t="s">
        <v>497</v>
      </c>
      <c r="B10" s="379"/>
      <c r="C10" s="379"/>
      <c r="D10" s="379"/>
      <c r="F10" s="374"/>
      <c r="G10" s="375"/>
    </row>
    <row r="11" spans="1:7" s="18" customFormat="1" ht="36" customHeight="1" thickBot="1" x14ac:dyDescent="0.25">
      <c r="A11" s="380" t="s">
        <v>498</v>
      </c>
      <c r="B11" s="380"/>
      <c r="C11" s="17" t="s">
        <v>453</v>
      </c>
      <c r="D11" s="128" t="str">
        <f>'Sec C. DP Complaints'!C34</f>
        <v>No Activity</v>
      </c>
      <c r="F11" s="376"/>
      <c r="G11" s="377"/>
    </row>
    <row r="12" spans="1:7" x14ac:dyDescent="0.2">
      <c r="A12" s="129"/>
      <c r="B12" s="130"/>
      <c r="C12" s="130"/>
      <c r="D12" s="117"/>
    </row>
    <row r="13" spans="1:7" ht="36" customHeight="1" thickBot="1" x14ac:dyDescent="0.25">
      <c r="A13" s="381" t="s">
        <v>447</v>
      </c>
      <c r="B13" s="330"/>
      <c r="C13" s="330"/>
      <c r="D13" s="331"/>
    </row>
    <row r="14" spans="1:7" ht="36" customHeight="1" thickBot="1" x14ac:dyDescent="0.25">
      <c r="A14" s="252" t="s">
        <v>492</v>
      </c>
      <c r="B14" s="382"/>
      <c r="C14" s="17" t="s">
        <v>52</v>
      </c>
      <c r="D14" s="125" t="str">
        <f>'Sec B. Mediations'!C33</f>
        <v>No Activity</v>
      </c>
    </row>
    <row r="15" spans="1:7" x14ac:dyDescent="0.2">
      <c r="A15" s="131"/>
      <c r="B15" s="21"/>
      <c r="C15" s="21"/>
      <c r="D15" s="121"/>
      <c r="F15" s="122"/>
      <c r="G15" s="122"/>
    </row>
    <row r="16" spans="1:7" ht="31.5" customHeight="1" x14ac:dyDescent="0.25">
      <c r="A16" s="383" t="s">
        <v>499</v>
      </c>
      <c r="B16" s="384"/>
      <c r="C16" s="384"/>
      <c r="D16" s="385"/>
      <c r="F16" s="122"/>
      <c r="G16" s="122"/>
    </row>
    <row r="17" spans="1:7" ht="33.75" customHeight="1" x14ac:dyDescent="0.25">
      <c r="A17" s="386" t="s">
        <v>381</v>
      </c>
      <c r="B17" s="387"/>
      <c r="C17" s="387"/>
      <c r="D17" s="388"/>
      <c r="F17" s="122"/>
      <c r="G17" s="122"/>
    </row>
    <row r="18" spans="1:7" ht="22.5" customHeight="1" x14ac:dyDescent="0.25">
      <c r="A18" s="389" t="s">
        <v>53</v>
      </c>
      <c r="B18" s="390"/>
      <c r="C18" s="390"/>
      <c r="D18" s="132" t="s">
        <v>54</v>
      </c>
      <c r="E18" s="179"/>
      <c r="F18" s="179"/>
      <c r="G18" s="179"/>
    </row>
    <row r="19" spans="1:7" x14ac:dyDescent="0.2">
      <c r="A19" s="371" t="s">
        <v>360</v>
      </c>
      <c r="B19" s="370"/>
      <c r="C19" s="370"/>
      <c r="D19" s="134" t="str">
        <f>'Sec A. Written Complaints'!C34</f>
        <v>No Activity</v>
      </c>
      <c r="E19" s="179"/>
      <c r="F19" s="179"/>
      <c r="G19" s="179"/>
    </row>
    <row r="20" spans="1:7" x14ac:dyDescent="0.2">
      <c r="A20" s="371" t="s">
        <v>598</v>
      </c>
      <c r="B20" s="370"/>
      <c r="C20" s="370"/>
      <c r="D20" s="134" t="str">
        <f>'Sec A. Written Complaints'!C35</f>
        <v>No Activity</v>
      </c>
      <c r="E20" s="179"/>
      <c r="F20" s="179"/>
      <c r="G20" s="179"/>
    </row>
    <row r="21" spans="1:7" x14ac:dyDescent="0.2">
      <c r="A21" s="371" t="s">
        <v>599</v>
      </c>
      <c r="B21" s="370"/>
      <c r="C21" s="370"/>
      <c r="D21" s="134" t="str">
        <f>'Sec A. Written Complaints'!C36</f>
        <v>No Activity</v>
      </c>
      <c r="E21" s="179"/>
      <c r="F21" s="179"/>
      <c r="G21" s="179"/>
    </row>
    <row r="22" spans="1:7" x14ac:dyDescent="0.2">
      <c r="A22" s="371" t="s">
        <v>361</v>
      </c>
      <c r="B22" s="370"/>
      <c r="C22" s="378"/>
      <c r="D22" s="134" t="str">
        <f>'Sec A. Written Complaints'!C37</f>
        <v>No Activity</v>
      </c>
      <c r="E22" s="179"/>
      <c r="F22" s="179"/>
      <c r="G22" s="179"/>
    </row>
    <row r="23" spans="1:7" x14ac:dyDescent="0.2">
      <c r="A23" s="371" t="s">
        <v>362</v>
      </c>
      <c r="B23" s="370"/>
      <c r="C23" s="378"/>
      <c r="D23" s="134" t="str">
        <f>'Sec A. Written Complaints'!C38</f>
        <v>No Activity</v>
      </c>
      <c r="E23" s="179"/>
      <c r="F23" s="179"/>
      <c r="G23" s="179"/>
    </row>
    <row r="24" spans="1:7" x14ac:dyDescent="0.2">
      <c r="A24" s="371" t="s">
        <v>363</v>
      </c>
      <c r="B24" s="370"/>
      <c r="C24" s="370"/>
      <c r="D24" s="134" t="str">
        <f>'Sec A. Written Complaints'!C39</f>
        <v>No Activity</v>
      </c>
      <c r="E24" s="179"/>
      <c r="F24" s="179"/>
      <c r="G24" s="179"/>
    </row>
    <row r="25" spans="1:7" x14ac:dyDescent="0.2">
      <c r="A25" s="371" t="s">
        <v>595</v>
      </c>
      <c r="B25" s="370"/>
      <c r="C25" s="370"/>
      <c r="D25" s="134" t="str">
        <f>'Sec A. Written Complaints'!C40</f>
        <v>No Activity</v>
      </c>
      <c r="E25" s="179"/>
      <c r="F25" s="179"/>
      <c r="G25" s="179"/>
    </row>
    <row r="26" spans="1:7" x14ac:dyDescent="0.2">
      <c r="A26" s="371" t="s">
        <v>364</v>
      </c>
      <c r="B26" s="370"/>
      <c r="C26" s="370"/>
      <c r="D26" s="134" t="str">
        <f>'Sec A. Written Complaints'!C41</f>
        <v>No Activity</v>
      </c>
      <c r="E26" s="179"/>
      <c r="F26" s="179"/>
      <c r="G26" s="179"/>
    </row>
    <row r="27" spans="1:7" x14ac:dyDescent="0.2">
      <c r="A27" s="131"/>
      <c r="B27" s="21"/>
      <c r="C27" s="21"/>
      <c r="D27" s="121"/>
    </row>
    <row r="28" spans="1:7" ht="18" x14ac:dyDescent="0.25">
      <c r="A28" s="210" t="s">
        <v>55</v>
      </c>
      <c r="B28" s="22"/>
      <c r="C28" s="22"/>
      <c r="D28" s="133"/>
    </row>
    <row r="29" spans="1:7" ht="18" customHeight="1" x14ac:dyDescent="0.2">
      <c r="A29" s="371" t="s">
        <v>365</v>
      </c>
      <c r="B29" s="370"/>
      <c r="C29" s="378"/>
      <c r="D29" s="134" t="str">
        <f>'Sec B. Mediations'!C36</f>
        <v>No Activity</v>
      </c>
    </row>
    <row r="30" spans="1:7" x14ac:dyDescent="0.2">
      <c r="A30" s="371" t="s">
        <v>370</v>
      </c>
      <c r="B30" s="370"/>
      <c r="C30" s="378"/>
      <c r="D30" s="134" t="str">
        <f>'Sec B. Mediations'!C37</f>
        <v>No Activity</v>
      </c>
    </row>
    <row r="31" spans="1:7" x14ac:dyDescent="0.2">
      <c r="A31" s="371" t="s">
        <v>366</v>
      </c>
      <c r="B31" s="370"/>
      <c r="C31" s="370"/>
      <c r="D31" s="134" t="str">
        <f>'Sec B. Mediations'!C38</f>
        <v>No Activity</v>
      </c>
    </row>
    <row r="32" spans="1:7" x14ac:dyDescent="0.2">
      <c r="A32" s="371" t="s">
        <v>367</v>
      </c>
      <c r="B32" s="370"/>
      <c r="C32" s="370"/>
      <c r="D32" s="134" t="str">
        <f>'Sec B. Mediations'!C39</f>
        <v>No Activity</v>
      </c>
    </row>
    <row r="33" spans="1:10" ht="31.5" customHeight="1" x14ac:dyDescent="0.2">
      <c r="A33" s="400" t="s">
        <v>368</v>
      </c>
      <c r="B33" s="370"/>
      <c r="C33" s="370"/>
      <c r="D33" s="134" t="str">
        <f>'Sec B. Mediations'!C40</f>
        <v>No Activity</v>
      </c>
    </row>
    <row r="34" spans="1:10" x14ac:dyDescent="0.2">
      <c r="A34" s="131"/>
      <c r="B34" s="21"/>
      <c r="C34" s="21"/>
      <c r="D34" s="121"/>
    </row>
    <row r="35" spans="1:10" ht="18" x14ac:dyDescent="0.25">
      <c r="A35" s="210" t="s">
        <v>596</v>
      </c>
      <c r="B35" s="22"/>
      <c r="C35" s="22"/>
      <c r="D35" s="133"/>
    </row>
    <row r="36" spans="1:10" x14ac:dyDescent="0.2">
      <c r="A36" s="371" t="s">
        <v>376</v>
      </c>
      <c r="B36" s="370"/>
      <c r="C36" s="370"/>
      <c r="D36" s="134" t="str">
        <f>'Sec C. DP Complaints'!C37</f>
        <v>No Activity</v>
      </c>
    </row>
    <row r="37" spans="1:10" x14ac:dyDescent="0.2">
      <c r="A37" s="371" t="s">
        <v>377</v>
      </c>
      <c r="B37" s="370"/>
      <c r="C37" s="370"/>
      <c r="D37" s="134" t="str">
        <f>'Sec C. DP Complaints'!C38</f>
        <v>No Activity</v>
      </c>
    </row>
    <row r="38" spans="1:10" x14ac:dyDescent="0.2">
      <c r="A38" s="371" t="s">
        <v>372</v>
      </c>
      <c r="B38" s="370"/>
      <c r="C38" s="370"/>
      <c r="D38" s="134" t="str">
        <f>'Sec C. DP Complaints'!C39</f>
        <v>No Activity</v>
      </c>
    </row>
    <row r="39" spans="1:10" x14ac:dyDescent="0.2">
      <c r="A39" s="371" t="s">
        <v>371</v>
      </c>
      <c r="B39" s="370"/>
      <c r="C39" s="370"/>
      <c r="D39" s="134" t="str">
        <f>'Sec C. DP Complaints'!C40</f>
        <v>No Activity</v>
      </c>
    </row>
    <row r="40" spans="1:10" x14ac:dyDescent="0.2">
      <c r="A40" s="371" t="s">
        <v>375</v>
      </c>
      <c r="B40" s="370"/>
      <c r="C40" s="370"/>
      <c r="D40" s="134" t="str">
        <f>'Sec C. DP Complaints'!C41</f>
        <v>No Activity</v>
      </c>
    </row>
    <row r="41" spans="1:10" x14ac:dyDescent="0.2">
      <c r="A41" s="371" t="s">
        <v>374</v>
      </c>
      <c r="B41" s="370"/>
      <c r="C41" s="370"/>
      <c r="D41" s="134" t="str">
        <f>'Sec C. DP Complaints'!C42</f>
        <v>No Activity</v>
      </c>
    </row>
    <row r="42" spans="1:10" x14ac:dyDescent="0.2">
      <c r="A42" s="371" t="s">
        <v>373</v>
      </c>
      <c r="B42" s="370"/>
      <c r="C42" s="378"/>
      <c r="D42" s="134" t="str">
        <f>'Sec C. DP Complaints'!C43</f>
        <v>No Activity</v>
      </c>
    </row>
    <row r="43" spans="1:10" x14ac:dyDescent="0.2">
      <c r="A43" s="131"/>
      <c r="B43" s="21"/>
      <c r="C43" s="21"/>
      <c r="D43" s="121"/>
    </row>
    <row r="44" spans="1:10" ht="18" customHeight="1" x14ac:dyDescent="0.25">
      <c r="A44" s="389" t="s">
        <v>56</v>
      </c>
      <c r="B44" s="390"/>
      <c r="C44" s="390"/>
      <c r="D44" s="402"/>
    </row>
    <row r="45" spans="1:10" x14ac:dyDescent="0.2">
      <c r="A45" s="371" t="s">
        <v>379</v>
      </c>
      <c r="B45" s="370"/>
      <c r="C45" s="370"/>
      <c r="D45" s="134" t="str">
        <f>'Sec D. Expedited DP Complaints'!C28</f>
        <v>No Activity</v>
      </c>
    </row>
    <row r="46" spans="1:10" x14ac:dyDescent="0.2">
      <c r="A46" s="371" t="s">
        <v>378</v>
      </c>
      <c r="B46" s="370"/>
      <c r="C46" s="370"/>
      <c r="D46" s="134" t="str">
        <f>'Sec D. Expedited DP Complaints'!C29</f>
        <v>No Activity</v>
      </c>
    </row>
    <row r="47" spans="1:10" x14ac:dyDescent="0.2">
      <c r="A47" s="371" t="s">
        <v>380</v>
      </c>
      <c r="B47" s="370"/>
      <c r="C47" s="370"/>
      <c r="D47" s="134" t="str">
        <f>'Sec D. Expedited DP Complaints'!C30</f>
        <v>No Activity</v>
      </c>
      <c r="J47" s="16" t="s">
        <v>527</v>
      </c>
    </row>
    <row r="48" spans="1:10" x14ac:dyDescent="0.2">
      <c r="A48" s="371" t="s">
        <v>369</v>
      </c>
      <c r="B48" s="370"/>
      <c r="C48" s="370"/>
      <c r="D48" s="134" t="str">
        <f>'Sec D. Expedited DP Complaints'!C31</f>
        <v>No Activity</v>
      </c>
    </row>
    <row r="49" spans="1:4" x14ac:dyDescent="0.2">
      <c r="A49" s="371" t="s">
        <v>597</v>
      </c>
      <c r="B49" s="370"/>
      <c r="C49" s="370"/>
      <c r="D49" s="134" t="str">
        <f>'Sec D. Expedited DP Complaints'!C32</f>
        <v>No Activity</v>
      </c>
    </row>
    <row r="50" spans="1:4" x14ac:dyDescent="0.2">
      <c r="A50" s="401" t="s">
        <v>526</v>
      </c>
      <c r="B50" s="401"/>
      <c r="C50" s="401"/>
      <c r="D50" s="134" t="str">
        <f>'Sec D. Expedited DP Complaints'!C33</f>
        <v>No Activity</v>
      </c>
    </row>
    <row r="55" spans="1:4" x14ac:dyDescent="0.2">
      <c r="A55" s="370"/>
      <c r="B55" s="370"/>
    </row>
  </sheetData>
  <sheetProtection sheet="1" objects="1" scenarios="1" selectLockedCells="1"/>
  <mergeCells count="42">
    <mergeCell ref="A50:C50"/>
    <mergeCell ref="A41:C41"/>
    <mergeCell ref="A44:D44"/>
    <mergeCell ref="A45:C45"/>
    <mergeCell ref="A46:C46"/>
    <mergeCell ref="A48:C48"/>
    <mergeCell ref="A47:C47"/>
    <mergeCell ref="A37:C37"/>
    <mergeCell ref="A38:C38"/>
    <mergeCell ref="A39:C39"/>
    <mergeCell ref="A40:C40"/>
    <mergeCell ref="A24:C24"/>
    <mergeCell ref="A31:C31"/>
    <mergeCell ref="A32:C32"/>
    <mergeCell ref="A25:C25"/>
    <mergeCell ref="A29:C29"/>
    <mergeCell ref="A30:C30"/>
    <mergeCell ref="A33:C33"/>
    <mergeCell ref="A36:C36"/>
    <mergeCell ref="A23:C23"/>
    <mergeCell ref="A26:C26"/>
    <mergeCell ref="A1:D1"/>
    <mergeCell ref="A3:D3"/>
    <mergeCell ref="A4:D4"/>
    <mergeCell ref="A5:B5"/>
    <mergeCell ref="A7:D7"/>
    <mergeCell ref="A55:B55"/>
    <mergeCell ref="A49:C49"/>
    <mergeCell ref="F7:G11"/>
    <mergeCell ref="A42:C42"/>
    <mergeCell ref="A10:D10"/>
    <mergeCell ref="A11:B11"/>
    <mergeCell ref="A13:D13"/>
    <mergeCell ref="A14:B14"/>
    <mergeCell ref="A16:D16"/>
    <mergeCell ref="A17:D17"/>
    <mergeCell ref="A18:C18"/>
    <mergeCell ref="A19:C19"/>
    <mergeCell ref="A8:B8"/>
    <mergeCell ref="A20:C20"/>
    <mergeCell ref="A21:C21"/>
    <mergeCell ref="A22:C22"/>
  </mergeCells>
  <conditionalFormatting sqref="D19:D26 D29:D33 D36:D42 D45:D50">
    <cfRule type="cellIs" dxfId="21" priority="7" stopIfTrue="1" operator="lessThan">
      <formula>0</formula>
    </cfRule>
  </conditionalFormatting>
  <conditionalFormatting sqref="D33">
    <cfRule type="cellIs" dxfId="20" priority="3" stopIfTrue="1" operator="greaterThan">
      <formula>0.9</formula>
    </cfRule>
  </conditionalFormatting>
  <pageMargins left="0.7" right="0.7" top="0.75" bottom="0.75" header="0.3" footer="0.3"/>
  <pageSetup scale="85" fitToHeight="2" orientation="landscape"/>
  <headerFooter>
    <oddFooter>&amp;CGenerated using the CADRE "Data Drill Tool"</oddFooter>
  </headerFooter>
  <rowBreaks count="1" manualBreakCount="1">
    <brk id="15" max="3" man="1"/>
  </rowBreaks>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7"/>
  <sheetViews>
    <sheetView workbookViewId="0">
      <selection activeCell="C11" sqref="C11"/>
    </sheetView>
  </sheetViews>
  <sheetFormatPr defaultColWidth="8.85546875" defaultRowHeight="12.75" x14ac:dyDescent="0.2"/>
  <cols>
    <col min="1" max="1" width="41.140625" style="10" customWidth="1"/>
    <col min="2" max="5" width="14.85546875" style="714" customWidth="1"/>
    <col min="6" max="16384" width="8.85546875" style="10"/>
  </cols>
  <sheetData>
    <row r="1" spans="1:7" ht="21.75" customHeight="1" x14ac:dyDescent="0.2">
      <c r="A1" s="317" t="s">
        <v>122</v>
      </c>
      <c r="B1" s="318"/>
      <c r="C1" s="318"/>
      <c r="D1" s="318"/>
      <c r="E1" s="318"/>
      <c r="F1" s="318"/>
      <c r="G1" s="713"/>
    </row>
    <row r="2" spans="1:7" ht="13.5" thickBot="1" x14ac:dyDescent="0.25"/>
    <row r="3" spans="1:7" ht="113.25" customHeight="1" thickBot="1" x14ac:dyDescent="0.25">
      <c r="A3" s="715" t="s">
        <v>525</v>
      </c>
      <c r="B3" s="716"/>
      <c r="C3" s="716"/>
      <c r="D3" s="716"/>
      <c r="E3" s="716"/>
      <c r="F3" s="716"/>
      <c r="G3" s="717"/>
    </row>
    <row r="4" spans="1:7" ht="18.75" customHeight="1" x14ac:dyDescent="0.2"/>
    <row r="5" spans="1:7" ht="21" customHeight="1" x14ac:dyDescent="0.2">
      <c r="A5" s="718" t="s">
        <v>123</v>
      </c>
      <c r="B5" s="719"/>
      <c r="C5" s="719"/>
      <c r="D5" s="719"/>
      <c r="E5" s="720"/>
    </row>
    <row r="6" spans="1:7" ht="25.5" customHeight="1" x14ac:dyDescent="0.2">
      <c r="B6" s="721" t="s">
        <v>217</v>
      </c>
      <c r="C6" s="722"/>
      <c r="D6" s="722"/>
      <c r="E6" s="723"/>
      <c r="G6" s="158"/>
    </row>
    <row r="7" spans="1:7" ht="25.5" x14ac:dyDescent="0.2">
      <c r="A7" s="724" t="s">
        <v>218</v>
      </c>
      <c r="B7" s="725" t="s">
        <v>121</v>
      </c>
      <c r="C7" s="725" t="s">
        <v>103</v>
      </c>
      <c r="D7" s="725" t="s">
        <v>102</v>
      </c>
      <c r="E7" s="725" t="s">
        <v>104</v>
      </c>
    </row>
    <row r="8" spans="1:7" ht="25.5" customHeight="1" x14ac:dyDescent="0.2">
      <c r="A8" s="726" t="s">
        <v>105</v>
      </c>
      <c r="B8" s="103"/>
      <c r="C8" s="103"/>
      <c r="D8" s="103"/>
      <c r="E8" s="103"/>
    </row>
    <row r="9" spans="1:7" ht="25.5" customHeight="1" x14ac:dyDescent="0.2">
      <c r="A9" s="726" t="s">
        <v>98</v>
      </c>
      <c r="B9" s="103"/>
      <c r="C9" s="103"/>
      <c r="D9" s="103"/>
      <c r="E9" s="103"/>
    </row>
    <row r="10" spans="1:7" ht="25.5" customHeight="1" x14ac:dyDescent="0.2">
      <c r="A10" s="726" t="s">
        <v>291</v>
      </c>
      <c r="B10" s="103"/>
      <c r="C10" s="103"/>
      <c r="D10" s="103"/>
      <c r="E10" s="103"/>
    </row>
    <row r="11" spans="1:7" ht="25.5" customHeight="1" x14ac:dyDescent="0.2">
      <c r="A11" s="726" t="s">
        <v>292</v>
      </c>
      <c r="B11" s="103"/>
      <c r="C11" s="103"/>
      <c r="D11" s="103"/>
      <c r="E11" s="103"/>
    </row>
    <row r="12" spans="1:7" ht="25.5" customHeight="1" x14ac:dyDescent="0.2">
      <c r="A12" s="726" t="s">
        <v>99</v>
      </c>
      <c r="B12" s="103"/>
      <c r="C12" s="103"/>
      <c r="D12" s="103"/>
      <c r="E12" s="103"/>
    </row>
    <row r="13" spans="1:7" ht="25.5" customHeight="1" x14ac:dyDescent="0.2">
      <c r="A13" s="726" t="s">
        <v>100</v>
      </c>
      <c r="B13" s="103"/>
      <c r="C13" s="103"/>
      <c r="D13" s="103"/>
      <c r="E13" s="103"/>
    </row>
    <row r="14" spans="1:7" ht="39" customHeight="1" x14ac:dyDescent="0.2">
      <c r="A14" s="726" t="s">
        <v>299</v>
      </c>
      <c r="B14" s="103"/>
      <c r="C14" s="103"/>
      <c r="D14" s="103"/>
      <c r="E14" s="103"/>
    </row>
    <row r="15" spans="1:7" ht="39" customHeight="1" x14ac:dyDescent="0.2">
      <c r="A15" s="726" t="s">
        <v>298</v>
      </c>
      <c r="B15" s="103"/>
      <c r="C15" s="103"/>
      <c r="D15" s="103"/>
      <c r="E15" s="103"/>
    </row>
    <row r="17" spans="1:5" ht="20.25" customHeight="1" x14ac:dyDescent="0.2">
      <c r="A17" s="718" t="s">
        <v>312</v>
      </c>
      <c r="B17" s="719"/>
      <c r="C17" s="719"/>
      <c r="D17" s="719"/>
      <c r="E17" s="720"/>
    </row>
    <row r="18" spans="1:5" x14ac:dyDescent="0.2">
      <c r="A18" s="727"/>
      <c r="B18" s="728" t="s">
        <v>101</v>
      </c>
      <c r="C18" s="728"/>
      <c r="D18" s="728"/>
      <c r="E18" s="728"/>
    </row>
    <row r="19" spans="1:5" ht="25.5" x14ac:dyDescent="0.2">
      <c r="A19" s="729" t="s">
        <v>107</v>
      </c>
      <c r="B19" s="725" t="s">
        <v>121</v>
      </c>
      <c r="C19" s="725" t="s">
        <v>103</v>
      </c>
      <c r="D19" s="725" t="s">
        <v>102</v>
      </c>
      <c r="E19" s="725" t="s">
        <v>104</v>
      </c>
    </row>
    <row r="20" spans="1:5" ht="25.5" customHeight="1" x14ac:dyDescent="0.2">
      <c r="A20" s="726" t="s">
        <v>124</v>
      </c>
      <c r="B20" s="103"/>
      <c r="C20" s="103"/>
      <c r="D20" s="103"/>
      <c r="E20" s="103"/>
    </row>
    <row r="21" spans="1:5" ht="21" customHeight="1" x14ac:dyDescent="0.2">
      <c r="A21" s="726" t="s">
        <v>125</v>
      </c>
      <c r="B21" s="103"/>
      <c r="C21" s="103"/>
      <c r="D21" s="103"/>
      <c r="E21" s="103"/>
    </row>
    <row r="22" spans="1:5" ht="25.5" x14ac:dyDescent="0.2">
      <c r="A22" s="726" t="s">
        <v>126</v>
      </c>
      <c r="B22" s="103"/>
      <c r="C22" s="103"/>
      <c r="D22" s="103"/>
      <c r="E22" s="103"/>
    </row>
    <row r="23" spans="1:5" ht="25.5" x14ac:dyDescent="0.2">
      <c r="A23" s="726" t="s">
        <v>127</v>
      </c>
      <c r="B23" s="103"/>
      <c r="C23" s="103"/>
      <c r="D23" s="103"/>
      <c r="E23" s="103"/>
    </row>
    <row r="24" spans="1:5" ht="25.5" x14ac:dyDescent="0.2">
      <c r="A24" s="726" t="s">
        <v>106</v>
      </c>
      <c r="B24" s="103"/>
      <c r="C24" s="103"/>
      <c r="D24" s="103"/>
      <c r="E24" s="103"/>
    </row>
    <row r="26" spans="1:5" ht="21" customHeight="1" x14ac:dyDescent="0.2">
      <c r="A26" s="718" t="s">
        <v>293</v>
      </c>
      <c r="B26" s="719"/>
      <c r="C26" s="719"/>
      <c r="D26" s="719"/>
      <c r="E26" s="720"/>
    </row>
    <row r="27" spans="1:5" x14ac:dyDescent="0.2">
      <c r="A27" s="727"/>
      <c r="B27" s="728" t="s">
        <v>101</v>
      </c>
      <c r="C27" s="728"/>
      <c r="D27" s="728"/>
      <c r="E27" s="728"/>
    </row>
    <row r="28" spans="1:5" ht="25.5" x14ac:dyDescent="0.2">
      <c r="A28" s="729" t="s">
        <v>108</v>
      </c>
      <c r="B28" s="725" t="s">
        <v>121</v>
      </c>
      <c r="C28" s="725" t="s">
        <v>103</v>
      </c>
      <c r="D28" s="725" t="s">
        <v>102</v>
      </c>
      <c r="E28" s="725" t="s">
        <v>104</v>
      </c>
    </row>
    <row r="29" spans="1:5" ht="25.5" customHeight="1" x14ac:dyDescent="0.2">
      <c r="A29" s="726" t="s">
        <v>451</v>
      </c>
      <c r="B29" s="103"/>
      <c r="C29" s="103"/>
      <c r="D29" s="103"/>
      <c r="E29" s="103"/>
    </row>
    <row r="30" spans="1:5" ht="25.5" customHeight="1" x14ac:dyDescent="0.2">
      <c r="A30" s="726" t="s">
        <v>109</v>
      </c>
      <c r="B30" s="103"/>
      <c r="C30" s="103"/>
      <c r="D30" s="103"/>
      <c r="E30" s="103"/>
    </row>
    <row r="31" spans="1:5" ht="25.5" customHeight="1" x14ac:dyDescent="0.2">
      <c r="A31" s="726" t="s">
        <v>110</v>
      </c>
      <c r="B31" s="103"/>
      <c r="C31" s="103"/>
      <c r="D31" s="103"/>
      <c r="E31" s="103"/>
    </row>
    <row r="32" spans="1:5" ht="25.5" customHeight="1" x14ac:dyDescent="0.2">
      <c r="A32" s="726" t="s">
        <v>111</v>
      </c>
      <c r="B32" s="103"/>
      <c r="C32" s="103"/>
      <c r="D32" s="103"/>
      <c r="E32" s="103"/>
    </row>
    <row r="33" spans="1:6" ht="25.5" customHeight="1" x14ac:dyDescent="0.2">
      <c r="A33" s="726" t="s">
        <v>112</v>
      </c>
      <c r="B33" s="103"/>
      <c r="C33" s="103"/>
      <c r="D33" s="103"/>
      <c r="E33" s="103"/>
    </row>
    <row r="34" spans="1:6" ht="25.5" customHeight="1" x14ac:dyDescent="0.2">
      <c r="A34" s="726" t="s">
        <v>113</v>
      </c>
      <c r="B34" s="103"/>
      <c r="C34" s="103"/>
      <c r="D34" s="103"/>
      <c r="E34" s="103"/>
    </row>
    <row r="35" spans="1:6" ht="25.5" customHeight="1" x14ac:dyDescent="0.2">
      <c r="A35" s="726" t="s">
        <v>114</v>
      </c>
      <c r="B35" s="103"/>
      <c r="C35" s="103"/>
      <c r="D35" s="103"/>
      <c r="E35" s="103"/>
    </row>
    <row r="36" spans="1:6" ht="25.5" customHeight="1" x14ac:dyDescent="0.2">
      <c r="A36" s="726" t="s">
        <v>115</v>
      </c>
      <c r="B36" s="103"/>
      <c r="C36" s="103"/>
      <c r="D36" s="103"/>
      <c r="E36" s="103"/>
    </row>
    <row r="37" spans="1:6" ht="25.5" customHeight="1" x14ac:dyDescent="0.2">
      <c r="A37" s="726" t="s">
        <v>116</v>
      </c>
      <c r="B37" s="103"/>
      <c r="C37" s="103"/>
      <c r="D37" s="103"/>
      <c r="E37" s="103"/>
    </row>
    <row r="38" spans="1:6" ht="25.5" customHeight="1" x14ac:dyDescent="0.2">
      <c r="A38" s="726" t="s">
        <v>117</v>
      </c>
      <c r="B38" s="103"/>
      <c r="C38" s="103"/>
      <c r="D38" s="103"/>
      <c r="E38" s="103"/>
    </row>
    <row r="39" spans="1:6" ht="25.5" customHeight="1" x14ac:dyDescent="0.2">
      <c r="A39" s="726" t="s">
        <v>118</v>
      </c>
      <c r="B39" s="103"/>
      <c r="C39" s="103"/>
      <c r="D39" s="103"/>
      <c r="E39" s="103"/>
    </row>
    <row r="40" spans="1:6" ht="25.5" customHeight="1" x14ac:dyDescent="0.2">
      <c r="A40" s="726" t="s">
        <v>119</v>
      </c>
      <c r="B40" s="103"/>
      <c r="C40" s="103"/>
      <c r="D40" s="103"/>
      <c r="E40" s="103"/>
    </row>
    <row r="41" spans="1:6" ht="25.5" customHeight="1" x14ac:dyDescent="0.2">
      <c r="A41" s="726" t="s">
        <v>120</v>
      </c>
      <c r="B41" s="103"/>
      <c r="C41" s="103"/>
      <c r="D41" s="103"/>
      <c r="E41" s="103"/>
    </row>
    <row r="42" spans="1:6" x14ac:dyDescent="0.2">
      <c r="A42" s="730"/>
      <c r="B42" s="731"/>
      <c r="C42" s="731"/>
      <c r="D42" s="731"/>
      <c r="E42" s="731"/>
      <c r="F42" s="57"/>
    </row>
    <row r="43" spans="1:6" ht="21" customHeight="1" x14ac:dyDescent="0.2">
      <c r="A43" s="718" t="s">
        <v>294</v>
      </c>
      <c r="B43" s="719"/>
      <c r="C43" s="719"/>
      <c r="D43" s="719"/>
      <c r="E43" s="720"/>
      <c r="F43" s="57"/>
    </row>
    <row r="44" spans="1:6" x14ac:dyDescent="0.2">
      <c r="B44" s="728" t="s">
        <v>101</v>
      </c>
      <c r="C44" s="728"/>
      <c r="D44" s="728"/>
      <c r="E44" s="728"/>
    </row>
    <row r="45" spans="1:6" ht="25.5" x14ac:dyDescent="0.2">
      <c r="A45" s="729" t="s">
        <v>295</v>
      </c>
      <c r="B45" s="725" t="s">
        <v>121</v>
      </c>
      <c r="C45" s="725" t="s">
        <v>103</v>
      </c>
      <c r="D45" s="725" t="s">
        <v>102</v>
      </c>
      <c r="E45" s="725" t="s">
        <v>104</v>
      </c>
    </row>
    <row r="46" spans="1:6" ht="25.5" customHeight="1" x14ac:dyDescent="0.2">
      <c r="A46" s="726" t="s">
        <v>254</v>
      </c>
      <c r="B46" s="103"/>
      <c r="C46" s="103"/>
      <c r="D46" s="103"/>
      <c r="E46" s="103"/>
    </row>
    <row r="47" spans="1:6" ht="25.5" customHeight="1" x14ac:dyDescent="0.2">
      <c r="A47" s="726" t="s">
        <v>255</v>
      </c>
      <c r="B47" s="103"/>
      <c r="C47" s="103"/>
      <c r="D47" s="103"/>
      <c r="E47" s="103"/>
    </row>
    <row r="48" spans="1:6" ht="25.5" customHeight="1" x14ac:dyDescent="0.2">
      <c r="A48" s="726" t="s">
        <v>256</v>
      </c>
      <c r="B48" s="103"/>
      <c r="C48" s="103"/>
      <c r="D48" s="103"/>
      <c r="E48" s="103"/>
    </row>
    <row r="49" spans="1:5" ht="25.5" customHeight="1" x14ac:dyDescent="0.2">
      <c r="A49" s="726" t="s">
        <v>257</v>
      </c>
      <c r="B49" s="103"/>
      <c r="C49" s="103"/>
      <c r="D49" s="103"/>
      <c r="E49" s="103"/>
    </row>
    <row r="50" spans="1:5" ht="25.5" customHeight="1" x14ac:dyDescent="0.2">
      <c r="A50" s="726" t="s">
        <v>258</v>
      </c>
      <c r="B50" s="103"/>
      <c r="C50" s="103"/>
      <c r="D50" s="103"/>
      <c r="E50" s="103"/>
    </row>
    <row r="51" spans="1:5" ht="25.5" customHeight="1" x14ac:dyDescent="0.2">
      <c r="A51" s="726" t="s">
        <v>259</v>
      </c>
      <c r="B51" s="103"/>
      <c r="C51" s="103"/>
      <c r="D51" s="103"/>
      <c r="E51" s="103"/>
    </row>
    <row r="52" spans="1:5" ht="24" customHeight="1" x14ac:dyDescent="0.2">
      <c r="A52" s="726" t="s">
        <v>260</v>
      </c>
      <c r="B52" s="103"/>
      <c r="C52" s="103"/>
      <c r="D52" s="103"/>
      <c r="E52" s="103"/>
    </row>
    <row r="53" spans="1:5" s="57" customFormat="1" x14ac:dyDescent="0.2">
      <c r="A53" s="730"/>
      <c r="B53" s="731"/>
      <c r="C53" s="731"/>
      <c r="D53" s="731"/>
      <c r="E53" s="731"/>
    </row>
    <row r="54" spans="1:5" s="57" customFormat="1" ht="35.25" customHeight="1" x14ac:dyDescent="0.2">
      <c r="A54" s="718" t="s">
        <v>297</v>
      </c>
      <c r="B54" s="719"/>
      <c r="C54" s="719"/>
      <c r="D54" s="719"/>
      <c r="E54" s="720"/>
    </row>
    <row r="55" spans="1:5" x14ac:dyDescent="0.2">
      <c r="B55" s="732" t="s">
        <v>101</v>
      </c>
      <c r="C55" s="733"/>
      <c r="D55" s="733"/>
      <c r="E55" s="734"/>
    </row>
    <row r="56" spans="1:5" ht="25.5" x14ac:dyDescent="0.2">
      <c r="A56" s="729" t="s">
        <v>618</v>
      </c>
      <c r="B56" s="725" t="s">
        <v>121</v>
      </c>
      <c r="C56" s="725" t="s">
        <v>103</v>
      </c>
      <c r="D56" s="725" t="s">
        <v>102</v>
      </c>
      <c r="E56" s="725" t="s">
        <v>104</v>
      </c>
    </row>
    <row r="57" spans="1:5" ht="24" customHeight="1" x14ac:dyDescent="0.2">
      <c r="A57" s="735" t="s">
        <v>261</v>
      </c>
      <c r="B57" s="103"/>
      <c r="C57" s="103"/>
      <c r="D57" s="103"/>
      <c r="E57" s="103"/>
    </row>
    <row r="58" spans="1:5" ht="24" customHeight="1" x14ac:dyDescent="0.2">
      <c r="A58" s="726" t="s">
        <v>129</v>
      </c>
      <c r="B58" s="103"/>
      <c r="C58" s="103"/>
      <c r="D58" s="103"/>
      <c r="E58" s="103"/>
    </row>
    <row r="59" spans="1:5" ht="24" customHeight="1" x14ac:dyDescent="0.2">
      <c r="A59" s="726" t="s">
        <v>130</v>
      </c>
      <c r="B59" s="103"/>
      <c r="C59" s="103"/>
      <c r="D59" s="103"/>
      <c r="E59" s="103"/>
    </row>
    <row r="60" spans="1:5" ht="24" customHeight="1" x14ac:dyDescent="0.2">
      <c r="A60" s="726" t="s">
        <v>131</v>
      </c>
      <c r="B60" s="103"/>
      <c r="C60" s="103"/>
      <c r="D60" s="103"/>
      <c r="E60" s="103"/>
    </row>
    <row r="61" spans="1:5" ht="24" customHeight="1" x14ac:dyDescent="0.2">
      <c r="A61" s="726" t="s">
        <v>296</v>
      </c>
      <c r="B61" s="103"/>
      <c r="C61" s="103"/>
      <c r="D61" s="103"/>
      <c r="E61" s="103"/>
    </row>
    <row r="62" spans="1:5" ht="24" customHeight="1" x14ac:dyDescent="0.2">
      <c r="A62" s="726" t="s">
        <v>132</v>
      </c>
      <c r="B62" s="103"/>
      <c r="C62" s="103"/>
      <c r="D62" s="103"/>
      <c r="E62" s="103"/>
    </row>
    <row r="63" spans="1:5" ht="24" customHeight="1" x14ac:dyDescent="0.2">
      <c r="A63" s="726" t="s">
        <v>128</v>
      </c>
      <c r="B63" s="103"/>
      <c r="C63" s="103"/>
      <c r="D63" s="103"/>
      <c r="E63" s="103"/>
    </row>
    <row r="64" spans="1:5" ht="24" customHeight="1" x14ac:dyDescent="0.2">
      <c r="A64" s="726"/>
      <c r="B64" s="103"/>
      <c r="C64" s="103"/>
      <c r="D64" s="103"/>
      <c r="E64" s="103"/>
    </row>
    <row r="65" spans="1:5" ht="24" customHeight="1" x14ac:dyDescent="0.2">
      <c r="A65" s="726"/>
      <c r="B65" s="103"/>
      <c r="C65" s="103"/>
      <c r="D65" s="103"/>
      <c r="E65" s="103"/>
    </row>
    <row r="66" spans="1:5" ht="24" customHeight="1" x14ac:dyDescent="0.2">
      <c r="A66" s="726"/>
      <c r="B66" s="103"/>
      <c r="C66" s="103"/>
      <c r="D66" s="103"/>
      <c r="E66" s="103"/>
    </row>
    <row r="67" spans="1:5" ht="24" customHeight="1" x14ac:dyDescent="0.2">
      <c r="A67" s="726"/>
      <c r="B67" s="103"/>
      <c r="C67" s="103"/>
      <c r="D67" s="103"/>
      <c r="E67" s="103"/>
    </row>
  </sheetData>
  <sheetProtection sheet="1" objects="1" scenarios="1" selectLockedCells="1"/>
  <mergeCells count="12">
    <mergeCell ref="A54:E54"/>
    <mergeCell ref="B6:E6"/>
    <mergeCell ref="B18:E18"/>
    <mergeCell ref="B55:E55"/>
    <mergeCell ref="B27:E27"/>
    <mergeCell ref="A1:G1"/>
    <mergeCell ref="B44:E44"/>
    <mergeCell ref="A5:E5"/>
    <mergeCell ref="A17:E17"/>
    <mergeCell ref="A26:E26"/>
    <mergeCell ref="A43:E43"/>
    <mergeCell ref="A3:G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pageSetUpPr fitToPage="1"/>
  </sheetPr>
  <dimension ref="A1:G56"/>
  <sheetViews>
    <sheetView showGridLines="0" topLeftCell="A38" zoomScaleSheetLayoutView="90" workbookViewId="0">
      <selection activeCell="G15" sqref="G15"/>
    </sheetView>
  </sheetViews>
  <sheetFormatPr defaultColWidth="9.140625" defaultRowHeight="12.75" x14ac:dyDescent="0.2"/>
  <cols>
    <col min="1" max="1" width="31.140625" style="8" customWidth="1"/>
    <col min="2" max="2" width="10.85546875" style="8" customWidth="1"/>
    <col min="3" max="3" width="18.7109375" style="10" customWidth="1"/>
    <col min="4" max="4" width="23.42578125" style="10" customWidth="1"/>
    <col min="5" max="5" width="18.7109375" style="10" customWidth="1"/>
    <col min="6" max="6" width="29" style="10" customWidth="1"/>
    <col min="7" max="7" width="15.42578125" style="10" customWidth="1"/>
    <col min="8" max="16384" width="9.140625" style="10"/>
  </cols>
  <sheetData>
    <row r="1" spans="1:7" s="158" customFormat="1" ht="14.25" customHeight="1" x14ac:dyDescent="0.2">
      <c r="A1" s="411" t="s">
        <v>0</v>
      </c>
      <c r="B1" s="411"/>
      <c r="C1" s="413" t="s">
        <v>520</v>
      </c>
      <c r="D1" s="413"/>
      <c r="E1" s="413"/>
      <c r="F1" s="688" t="s">
        <v>408</v>
      </c>
    </row>
    <row r="2" spans="1:7" s="158" customFormat="1" ht="14.25" customHeight="1" x14ac:dyDescent="0.2">
      <c r="A2" s="411" t="s">
        <v>1</v>
      </c>
      <c r="B2" s="411"/>
      <c r="C2" s="416" t="s">
        <v>410</v>
      </c>
      <c r="D2" s="416"/>
      <c r="E2" s="416"/>
      <c r="F2" s="688"/>
    </row>
    <row r="3" spans="1:7" s="158" customFormat="1" ht="14.25" customHeight="1" x14ac:dyDescent="0.2">
      <c r="A3" s="411" t="s">
        <v>2</v>
      </c>
      <c r="B3" s="411"/>
      <c r="C3" s="414" t="s">
        <v>37</v>
      </c>
      <c r="D3" s="414"/>
      <c r="E3" s="414"/>
      <c r="F3" s="688" t="s">
        <v>519</v>
      </c>
    </row>
    <row r="4" spans="1:7" s="158" customFormat="1" x14ac:dyDescent="0.2">
      <c r="A4" s="411" t="s">
        <v>412</v>
      </c>
      <c r="B4" s="411"/>
      <c r="C4" s="414" t="s">
        <v>4</v>
      </c>
      <c r="D4" s="414"/>
      <c r="E4" s="414"/>
      <c r="F4" s="688"/>
    </row>
    <row r="5" spans="1:7" s="158" customFormat="1" ht="14.25" customHeight="1" x14ac:dyDescent="0.2">
      <c r="A5" s="211" t="s">
        <v>413</v>
      </c>
      <c r="B5" s="159"/>
      <c r="C5" s="415" t="s">
        <v>500</v>
      </c>
      <c r="D5" s="415"/>
      <c r="E5" s="415"/>
      <c r="F5" s="689" t="s">
        <v>421</v>
      </c>
    </row>
    <row r="6" spans="1:7" ht="31.5" customHeight="1" x14ac:dyDescent="0.2">
      <c r="A6" s="412" t="s">
        <v>430</v>
      </c>
      <c r="B6" s="412"/>
      <c r="C6" s="412"/>
      <c r="D6" s="412"/>
      <c r="E6" s="412"/>
      <c r="F6" s="412"/>
    </row>
    <row r="7" spans="1:7" s="156" customFormat="1" ht="24" x14ac:dyDescent="0.2">
      <c r="A7" s="151"/>
      <c r="B7" s="151"/>
      <c r="C7" s="152"/>
      <c r="D7" s="152"/>
      <c r="E7" s="153" t="s">
        <v>3</v>
      </c>
      <c r="F7" s="154" t="str">
        <f>IF(Introduction!B7="&lt;Drop Down Menu - Select State Here&gt;","Select State on 'Start Here' Page",Introduction!B7)</f>
        <v>&lt;Drop Down Menu - Select State Intro Page&gt;</v>
      </c>
    </row>
    <row r="9" spans="1:7" ht="28.5" customHeight="1" x14ac:dyDescent="0.2">
      <c r="B9" s="403" t="s">
        <v>38</v>
      </c>
      <c r="C9" s="403"/>
      <c r="D9" s="403"/>
      <c r="E9" s="404"/>
      <c r="F9" s="15"/>
      <c r="G9" s="15"/>
    </row>
    <row r="10" spans="1:7" ht="28.5" customHeight="1" x14ac:dyDescent="0.2">
      <c r="B10" s="405" t="s">
        <v>17</v>
      </c>
      <c r="C10" s="405"/>
      <c r="D10" s="406"/>
      <c r="E10" s="91" t="str">
        <f>IF(ISBLANK('Sec A. Written Complaints'!C4),"No Data",'Sec A. Written Complaints'!C4)</f>
        <v>No Data</v>
      </c>
      <c r="F10" s="15"/>
      <c r="G10" s="15"/>
    </row>
    <row r="11" spans="1:7" ht="28.5" customHeight="1" x14ac:dyDescent="0.2">
      <c r="B11" s="407" t="s">
        <v>39</v>
      </c>
      <c r="C11" s="407"/>
      <c r="D11" s="408"/>
      <c r="E11" s="91" t="str">
        <f>IF(ISBLANK('Sec A. Written Complaints'!C5),"No Data",'Sec A. Written Complaints'!C5)</f>
        <v>No Data</v>
      </c>
      <c r="F11" s="15"/>
      <c r="G11" s="15"/>
    </row>
    <row r="12" spans="1:7" ht="28.5" customHeight="1" x14ac:dyDescent="0.2">
      <c r="B12" s="409" t="s">
        <v>40</v>
      </c>
      <c r="C12" s="409"/>
      <c r="D12" s="410"/>
      <c r="E12" s="91" t="str">
        <f>IF(ISBLANK('Sec A. Written Complaints'!C6),"No Data",'Sec A. Written Complaints'!C6)</f>
        <v>No Data</v>
      </c>
      <c r="F12" s="15"/>
      <c r="G12" s="15"/>
    </row>
    <row r="13" spans="1:7" ht="28.5" customHeight="1" x14ac:dyDescent="0.2">
      <c r="B13" s="409" t="s">
        <v>41</v>
      </c>
      <c r="C13" s="409"/>
      <c r="D13" s="410"/>
      <c r="E13" s="91" t="str">
        <f>IF(ISBLANK('Sec A. Written Complaints'!C7),"No Data",'Sec A. Written Complaints'!C7)</f>
        <v>No Data</v>
      </c>
      <c r="F13" s="15"/>
      <c r="G13" s="15"/>
    </row>
    <row r="14" spans="1:7" ht="28.5" customHeight="1" x14ac:dyDescent="0.2">
      <c r="B14" s="409" t="s">
        <v>42</v>
      </c>
      <c r="C14" s="409"/>
      <c r="D14" s="410"/>
      <c r="E14" s="91" t="str">
        <f>IF(ISBLANK('Sec A. Written Complaints'!C8),"No Data",'Sec A. Written Complaints'!C8)</f>
        <v>No Data</v>
      </c>
      <c r="F14" s="15"/>
      <c r="G14" s="15"/>
    </row>
    <row r="15" spans="1:7" ht="28.5" customHeight="1" x14ac:dyDescent="0.2">
      <c r="B15" s="407" t="s">
        <v>43</v>
      </c>
      <c r="C15" s="407"/>
      <c r="D15" s="408"/>
      <c r="E15" s="91" t="str">
        <f>IF(ISBLANK('Sec A. Written Complaints'!C9),"No Data",'Sec A. Written Complaints'!C9)</f>
        <v>No Data</v>
      </c>
      <c r="F15" s="15"/>
      <c r="G15" s="15"/>
    </row>
    <row r="16" spans="1:7" ht="28.5" customHeight="1" x14ac:dyDescent="0.2">
      <c r="B16" s="409" t="s">
        <v>600</v>
      </c>
      <c r="C16" s="409"/>
      <c r="D16" s="410"/>
      <c r="E16" s="91" t="str">
        <f>IF(ISBLANK('Sec A. Written Complaints'!C10),"No Data",'Sec A. Written Complaints'!C10)</f>
        <v>No Data</v>
      </c>
      <c r="F16" s="15"/>
    </row>
    <row r="17" spans="2:7" ht="28.5" customHeight="1" x14ac:dyDescent="0.2">
      <c r="B17" s="407" t="s">
        <v>44</v>
      </c>
      <c r="C17" s="407"/>
      <c r="D17" s="408"/>
      <c r="E17" s="91" t="str">
        <f>IF(ISBLANK('Sec A. Written Complaints'!C11),"No Data",'Sec A. Written Complaints'!C11)</f>
        <v>No Data</v>
      </c>
      <c r="F17" s="15"/>
      <c r="G17" s="15"/>
    </row>
    <row r="18" spans="2:7" ht="24" hidden="1" customHeight="1" thickBot="1" x14ac:dyDescent="0.25">
      <c r="C18" s="9"/>
      <c r="D18" s="9"/>
    </row>
    <row r="19" spans="2:7" ht="28.5" customHeight="1" x14ac:dyDescent="0.2">
      <c r="B19" s="403" t="s">
        <v>45</v>
      </c>
      <c r="C19" s="403"/>
      <c r="D19" s="403"/>
      <c r="E19" s="403"/>
      <c r="F19" s="15"/>
    </row>
    <row r="20" spans="2:7" ht="28.5" customHeight="1" x14ac:dyDescent="0.2">
      <c r="B20" s="417" t="s">
        <v>411</v>
      </c>
      <c r="C20" s="417"/>
      <c r="D20" s="418"/>
      <c r="E20" s="93" t="str">
        <f>IF(ISBLANK('Sec B. Mediations'!C6),"No Data",'Sec B. Mediations'!C6)</f>
        <v>No Data</v>
      </c>
      <c r="F20" s="15"/>
    </row>
    <row r="21" spans="2:7" ht="28.5" customHeight="1" x14ac:dyDescent="0.2">
      <c r="B21" s="408" t="s">
        <v>46</v>
      </c>
      <c r="C21" s="419"/>
      <c r="D21" s="420"/>
      <c r="E21" s="94" t="str">
        <f>IF(ISBLANK('Sec B. Mediations'!C7),"No Data",'Sec B. Mediations'!C7)</f>
        <v>No Data</v>
      </c>
      <c r="F21" s="15"/>
    </row>
    <row r="22" spans="2:7" ht="28.5" customHeight="1" x14ac:dyDescent="0.2">
      <c r="B22" s="421" t="s">
        <v>601</v>
      </c>
      <c r="C22" s="421"/>
      <c r="D22" s="422"/>
      <c r="E22" s="95" t="str">
        <f>IF(ISBLANK('Sec B. Mediations'!C8),"No Data",'Sec B. Mediations'!C8)</f>
        <v>No Data</v>
      </c>
      <c r="F22" s="15"/>
    </row>
    <row r="23" spans="2:7" ht="28.5" customHeight="1" x14ac:dyDescent="0.2">
      <c r="B23" s="423" t="s">
        <v>602</v>
      </c>
      <c r="C23" s="424"/>
      <c r="D23" s="424"/>
      <c r="E23" s="96" t="str">
        <f>IF(ISBLANK('Sec B. Mediations'!C9),"No Data",'Sec B. Mediations'!C9)</f>
        <v>No Data</v>
      </c>
      <c r="F23" s="15"/>
    </row>
    <row r="24" spans="2:7" ht="28.5" customHeight="1" x14ac:dyDescent="0.2">
      <c r="B24" s="409" t="s">
        <v>603</v>
      </c>
      <c r="C24" s="409"/>
      <c r="D24" s="410"/>
      <c r="E24" s="96" t="str">
        <f>IF(ISBLANK('Sec B. Mediations'!C10),"No Data",'Sec B. Mediations'!C10)</f>
        <v>No Data</v>
      </c>
      <c r="F24" s="15"/>
    </row>
    <row r="25" spans="2:7" ht="28.5" customHeight="1" x14ac:dyDescent="0.2">
      <c r="B25" s="423" t="s">
        <v>604</v>
      </c>
      <c r="C25" s="424"/>
      <c r="D25" s="424"/>
      <c r="E25" s="96" t="str">
        <f>IF(ISBLANK('Sec B. Mediations'!C11),"No Data",'Sec B. Mediations'!C11)</f>
        <v>No Data</v>
      </c>
      <c r="F25" s="15"/>
    </row>
    <row r="26" spans="2:7" ht="28.5" customHeight="1" x14ac:dyDescent="0.2">
      <c r="B26" s="407" t="s">
        <v>282</v>
      </c>
      <c r="C26" s="407"/>
      <c r="D26" s="408"/>
      <c r="E26" s="96" t="str">
        <f>IF(ISBLANK('Sec B. Mediations'!C12),"No Data",'Sec B. Mediations'!C12)</f>
        <v>No Data</v>
      </c>
      <c r="F26" s="15"/>
    </row>
    <row r="27" spans="2:7" ht="28.5" customHeight="1" x14ac:dyDescent="0.2">
      <c r="B27" s="407" t="s">
        <v>283</v>
      </c>
      <c r="C27" s="407"/>
      <c r="D27" s="408"/>
      <c r="E27" s="96" t="str">
        <f>IF(ISBLANK('Sec B. Mediations'!C13),"No Data",'Sec B. Mediations'!C13)</f>
        <v>No Data</v>
      </c>
      <c r="F27" s="15"/>
    </row>
    <row r="28" spans="2:7" ht="9" hidden="1" customHeight="1" x14ac:dyDescent="0.2">
      <c r="C28" s="9"/>
      <c r="D28" s="9"/>
    </row>
    <row r="29" spans="2:7" ht="28.5" customHeight="1" x14ac:dyDescent="0.2">
      <c r="B29" s="403" t="s">
        <v>47</v>
      </c>
      <c r="C29" s="403"/>
      <c r="D29" s="403"/>
      <c r="E29" s="403"/>
      <c r="F29" s="15"/>
      <c r="G29" s="15"/>
    </row>
    <row r="30" spans="2:7" ht="28.5" customHeight="1" x14ac:dyDescent="0.2">
      <c r="B30" s="405" t="s">
        <v>605</v>
      </c>
      <c r="C30" s="405"/>
      <c r="D30" s="405"/>
      <c r="E30" s="91" t="str">
        <f>IF(ISBLANK('Sec C. DP Complaints'!C5),"No Data",'Sec C. DP Complaints'!C5)</f>
        <v>No Data</v>
      </c>
      <c r="F30" s="15"/>
      <c r="G30" s="15"/>
    </row>
    <row r="31" spans="2:7" ht="28.5" customHeight="1" x14ac:dyDescent="0.2">
      <c r="B31" s="407" t="s">
        <v>48</v>
      </c>
      <c r="C31" s="407"/>
      <c r="D31" s="407"/>
      <c r="E31" s="91" t="str">
        <f>IF(ISBLANK('Sec C. DP Complaints'!C6),"No Data",'Sec C. DP Complaints'!C6)</f>
        <v>No Data</v>
      </c>
      <c r="F31" s="15"/>
      <c r="G31" s="15"/>
    </row>
    <row r="32" spans="2:7" ht="28.5" customHeight="1" x14ac:dyDescent="0.2">
      <c r="B32" s="409" t="s">
        <v>323</v>
      </c>
      <c r="C32" s="409"/>
      <c r="D32" s="409"/>
      <c r="E32" s="91" t="str">
        <f>IF(ISBLANK('Sec C. DP Complaints'!C7),"No Data",'Sec C. DP Complaints'!C7)</f>
        <v>No Data</v>
      </c>
      <c r="F32" s="15"/>
      <c r="G32" s="15"/>
    </row>
    <row r="33" spans="1:7" ht="28.5" customHeight="1" x14ac:dyDescent="0.2">
      <c r="B33" s="407" t="s">
        <v>405</v>
      </c>
      <c r="C33" s="407"/>
      <c r="D33" s="407"/>
      <c r="E33" s="91" t="str">
        <f>IF(ISBLANK('Sec C. DP Complaints'!C8),"No Data",'Sec C. DP Complaints'!C8)</f>
        <v>No Data</v>
      </c>
      <c r="F33" s="15"/>
      <c r="G33" s="15"/>
    </row>
    <row r="34" spans="1:7" ht="28.5" customHeight="1" x14ac:dyDescent="0.2">
      <c r="B34" s="409" t="s">
        <v>49</v>
      </c>
      <c r="C34" s="409"/>
      <c r="D34" s="409"/>
      <c r="E34" s="91" t="str">
        <f>IF(ISBLANK('Sec C. DP Complaints'!C9),"No Data",'Sec C. DP Complaints'!C9)</f>
        <v>No Data</v>
      </c>
      <c r="F34" s="15"/>
      <c r="G34" s="15"/>
    </row>
    <row r="35" spans="1:7" ht="28.5" customHeight="1" x14ac:dyDescent="0.2">
      <c r="B35" s="409" t="s">
        <v>50</v>
      </c>
      <c r="C35" s="409"/>
      <c r="D35" s="409"/>
      <c r="E35" s="91" t="str">
        <f>IF(ISBLANK('Sec C. DP Complaints'!C10),"No Data",'Sec C. DP Complaints'!C10)</f>
        <v>No Data</v>
      </c>
      <c r="F35" s="15"/>
      <c r="G35" s="15"/>
    </row>
    <row r="36" spans="1:7" ht="28.5" customHeight="1" x14ac:dyDescent="0.2">
      <c r="B36" s="407" t="s">
        <v>606</v>
      </c>
      <c r="C36" s="407"/>
      <c r="D36" s="407"/>
      <c r="E36" s="91" t="str">
        <f>IF(ISBLANK('Sec C. DP Complaints'!C11),"No Data",'Sec C. DP Complaints'!C11)</f>
        <v>No Data</v>
      </c>
      <c r="F36" s="15"/>
      <c r="G36" s="15"/>
    </row>
    <row r="37" spans="1:7" ht="28.5" customHeight="1" x14ac:dyDescent="0.2">
      <c r="B37" s="407" t="s">
        <v>607</v>
      </c>
      <c r="C37" s="407"/>
      <c r="D37" s="407"/>
      <c r="E37" s="91" t="str">
        <f>IF(ISBLANK('Sec C. DP Complaints'!C12),"No Data",'Sec C. DP Complaints'!C12)</f>
        <v>No Data</v>
      </c>
      <c r="F37" s="15"/>
      <c r="G37" s="15"/>
    </row>
    <row r="38" spans="1:7" ht="48.75" customHeight="1" x14ac:dyDescent="0.2">
      <c r="B38" s="149"/>
      <c r="C38" s="149"/>
      <c r="D38" s="149"/>
      <c r="E38" s="150"/>
      <c r="F38" s="15"/>
      <c r="G38" s="15"/>
    </row>
    <row r="39" spans="1:7" s="158" customFormat="1" ht="15" customHeight="1" x14ac:dyDescent="0.2">
      <c r="A39" s="411" t="s">
        <v>0</v>
      </c>
      <c r="B39" s="411"/>
      <c r="C39" s="413" t="s">
        <v>520</v>
      </c>
      <c r="D39" s="413"/>
      <c r="E39" s="413"/>
      <c r="F39" s="688" t="s">
        <v>409</v>
      </c>
      <c r="G39" s="157"/>
    </row>
    <row r="40" spans="1:7" s="158" customFormat="1" ht="15" customHeight="1" x14ac:dyDescent="0.2">
      <c r="A40" s="411" t="s">
        <v>1</v>
      </c>
      <c r="B40" s="411"/>
      <c r="C40" s="416" t="s">
        <v>410</v>
      </c>
      <c r="D40" s="416"/>
      <c r="E40" s="416"/>
      <c r="F40" s="688"/>
      <c r="G40" s="157"/>
    </row>
    <row r="41" spans="1:7" s="158" customFormat="1" ht="15" customHeight="1" x14ac:dyDescent="0.2">
      <c r="A41" s="411" t="s">
        <v>2</v>
      </c>
      <c r="B41" s="411"/>
      <c r="C41" s="414" t="s">
        <v>37</v>
      </c>
      <c r="D41" s="414"/>
      <c r="E41" s="414"/>
      <c r="F41" s="688" t="s">
        <v>521</v>
      </c>
      <c r="G41" s="157"/>
    </row>
    <row r="42" spans="1:7" s="158" customFormat="1" ht="15" customHeight="1" x14ac:dyDescent="0.2">
      <c r="A42" s="411" t="s">
        <v>412</v>
      </c>
      <c r="B42" s="411"/>
      <c r="C42" s="414" t="s">
        <v>4</v>
      </c>
      <c r="D42" s="414"/>
      <c r="E42" s="414"/>
      <c r="F42" s="688"/>
      <c r="G42" s="157"/>
    </row>
    <row r="43" spans="1:7" s="158" customFormat="1" ht="15" customHeight="1" x14ac:dyDescent="0.2">
      <c r="A43" s="211" t="s">
        <v>413</v>
      </c>
      <c r="B43" s="159"/>
      <c r="C43" s="415" t="s">
        <v>501</v>
      </c>
      <c r="D43" s="415"/>
      <c r="E43" s="415"/>
      <c r="F43" s="689" t="s">
        <v>421</v>
      </c>
      <c r="G43" s="157"/>
    </row>
    <row r="44" spans="1:7" x14ac:dyDescent="0.2">
      <c r="A44" s="425"/>
      <c r="B44" s="425"/>
      <c r="C44" s="425"/>
      <c r="D44" s="425"/>
      <c r="E44" s="425"/>
      <c r="F44" s="425"/>
    </row>
    <row r="45" spans="1:7" s="57" customFormat="1" ht="27" customHeight="1" x14ac:dyDescent="0.2">
      <c r="A45" s="160"/>
      <c r="B45" s="160"/>
      <c r="C45" s="161"/>
      <c r="D45" s="161"/>
      <c r="E45" s="162" t="s">
        <v>3</v>
      </c>
      <c r="F45" s="154" t="str">
        <f>IF(Introduction!B7="&lt;Drop Down Menu - Select State Here&gt;","Select State on 'Start Here' Page",Introduction!B7)</f>
        <v>&lt;Drop Down Menu - Select State Intro Page&gt;</v>
      </c>
      <c r="G45" s="15"/>
    </row>
    <row r="46" spans="1:7" ht="28.5" customHeight="1" x14ac:dyDescent="0.2">
      <c r="A46" s="151"/>
      <c r="B46" s="151"/>
      <c r="C46" s="152"/>
      <c r="D46" s="152"/>
      <c r="E46" s="153"/>
      <c r="F46" s="155"/>
      <c r="G46" s="15"/>
    </row>
    <row r="47" spans="1:7" ht="28.5" customHeight="1" x14ac:dyDescent="0.2">
      <c r="A47" s="151"/>
      <c r="B47" s="690" t="s">
        <v>414</v>
      </c>
      <c r="C47" s="691"/>
      <c r="D47" s="691"/>
      <c r="E47" s="692"/>
      <c r="F47" s="155"/>
      <c r="G47" s="15"/>
    </row>
    <row r="48" spans="1:7" ht="28.5" customHeight="1" x14ac:dyDescent="0.2">
      <c r="B48" s="405" t="s">
        <v>608</v>
      </c>
      <c r="C48" s="405"/>
      <c r="D48" s="405"/>
      <c r="E48" s="91" t="str">
        <f>IF(ISBLANK('Sec D. Expedited DP Complaints'!C5),"No Data",'Sec D. Expedited DP Complaints'!C5)</f>
        <v>No Data</v>
      </c>
    </row>
    <row r="49" spans="2:5" ht="28.5" customHeight="1" x14ac:dyDescent="0.2">
      <c r="B49" s="407" t="s">
        <v>454</v>
      </c>
      <c r="C49" s="407"/>
      <c r="D49" s="407"/>
      <c r="E49" s="91" t="str">
        <f>IF(ISBLANK('Sec D. Expedited DP Complaints'!C6),"No Data",'Sec D. Expedited DP Complaints'!C6)</f>
        <v>No Data</v>
      </c>
    </row>
    <row r="50" spans="2:5" ht="28.5" customHeight="1" x14ac:dyDescent="0.2">
      <c r="B50" s="409" t="s">
        <v>455</v>
      </c>
      <c r="C50" s="409"/>
      <c r="D50" s="409"/>
      <c r="E50" s="91" t="str">
        <f>IF(ISBLANK('Sec D. Expedited DP Complaints'!C7),"No Data",'Sec D. Expedited DP Complaints'!C7)</f>
        <v>No Data</v>
      </c>
    </row>
    <row r="51" spans="2:5" ht="28.5" customHeight="1" x14ac:dyDescent="0.2">
      <c r="B51" s="407" t="s">
        <v>404</v>
      </c>
      <c r="C51" s="407"/>
      <c r="D51" s="407"/>
      <c r="E51" s="91" t="str">
        <f>IF(ISBLANK('Sec D. Expedited DP Complaints'!C8),"No Data",'Sec D. Expedited DP Complaints'!C8)</f>
        <v>No Data</v>
      </c>
    </row>
    <row r="52" spans="2:5" ht="28.5" customHeight="1" x14ac:dyDescent="0.2">
      <c r="B52" s="409" t="s">
        <v>36</v>
      </c>
      <c r="C52" s="409"/>
      <c r="D52" s="409"/>
      <c r="E52" s="91" t="str">
        <f>IF(ISBLANK('Sec D. Expedited DP Complaints'!C9),"No Data",'Sec D. Expedited DP Complaints'!C9)</f>
        <v>No Data</v>
      </c>
    </row>
    <row r="53" spans="2:5" ht="28.5" customHeight="1" x14ac:dyDescent="0.2">
      <c r="B53" s="407" t="s">
        <v>609</v>
      </c>
      <c r="C53" s="407"/>
      <c r="D53" s="407"/>
      <c r="E53" s="91" t="str">
        <f>IF(ISBLANK('Sec D. Expedited DP Complaints'!C10),"No Data",'Sec D. Expedited DP Complaints'!C10)</f>
        <v>No Data</v>
      </c>
    </row>
    <row r="54" spans="2:5" ht="28.5" customHeight="1" x14ac:dyDescent="0.2">
      <c r="B54" s="407" t="s">
        <v>610</v>
      </c>
      <c r="C54" s="407"/>
      <c r="D54" s="407"/>
      <c r="E54" s="91" t="str">
        <f>IF(ISBLANK('Sec D. Expedited DP Complaints'!C11),"No Data",'Sec D. Expedited DP Complaints'!C11)</f>
        <v>No Data</v>
      </c>
    </row>
    <row r="56" spans="2:5" ht="13.5" customHeight="1" x14ac:dyDescent="0.2"/>
  </sheetData>
  <sheetProtection sheet="1" objects="1" scenarios="1" selectLockedCells="1"/>
  <mergeCells count="55">
    <mergeCell ref="B52:D52"/>
    <mergeCell ref="B31:D31"/>
    <mergeCell ref="B32:D32"/>
    <mergeCell ref="B33:D33"/>
    <mergeCell ref="B34:D34"/>
    <mergeCell ref="B35:D35"/>
    <mergeCell ref="A44:F44"/>
    <mergeCell ref="B20:D20"/>
    <mergeCell ref="B21:D21"/>
    <mergeCell ref="B22:D22"/>
    <mergeCell ref="B37:D37"/>
    <mergeCell ref="B36:D36"/>
    <mergeCell ref="B23:D23"/>
    <mergeCell ref="B24:D24"/>
    <mergeCell ref="B25:D25"/>
    <mergeCell ref="B27:D27"/>
    <mergeCell ref="B29:E29"/>
    <mergeCell ref="B30:D30"/>
    <mergeCell ref="B26:D26"/>
    <mergeCell ref="B14:D14"/>
    <mergeCell ref="B15:D15"/>
    <mergeCell ref="B16:D16"/>
    <mergeCell ref="B17:D17"/>
    <mergeCell ref="B19:E19"/>
    <mergeCell ref="B53:D53"/>
    <mergeCell ref="B54:D54"/>
    <mergeCell ref="A39:B39"/>
    <mergeCell ref="C39:E39"/>
    <mergeCell ref="A40:B40"/>
    <mergeCell ref="C40:E40"/>
    <mergeCell ref="A41:B41"/>
    <mergeCell ref="C41:E41"/>
    <mergeCell ref="A42:B42"/>
    <mergeCell ref="C42:E42"/>
    <mergeCell ref="C43:E43"/>
    <mergeCell ref="B47:E47"/>
    <mergeCell ref="B48:D48"/>
    <mergeCell ref="B49:D49"/>
    <mergeCell ref="B50:D50"/>
    <mergeCell ref="B51:D51"/>
    <mergeCell ref="A1:B1"/>
    <mergeCell ref="A2:B2"/>
    <mergeCell ref="A3:B3"/>
    <mergeCell ref="A4:B4"/>
    <mergeCell ref="A6:F6"/>
    <mergeCell ref="C1:E1"/>
    <mergeCell ref="C3:E3"/>
    <mergeCell ref="C4:E4"/>
    <mergeCell ref="C5:E5"/>
    <mergeCell ref="C2:E2"/>
    <mergeCell ref="B9:E9"/>
    <mergeCell ref="B10:D10"/>
    <mergeCell ref="B11:D11"/>
    <mergeCell ref="B12:D12"/>
    <mergeCell ref="B13:D13"/>
  </mergeCells>
  <pageMargins left="0.48" right="0.46" top="0.91" bottom="0.66" header="0.5" footer="0.5"/>
  <pageSetup scale="74" fitToHeight="2" orientation="portrait"/>
  <rowBreaks count="1" manualBreakCount="1">
    <brk id="38"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enableFormatConditionsCalculation="0"/>
  <dimension ref="A1:E62"/>
  <sheetViews>
    <sheetView zoomScale="150" workbookViewId="0">
      <selection activeCell="D16" sqref="D16"/>
    </sheetView>
  </sheetViews>
  <sheetFormatPr defaultColWidth="8.85546875" defaultRowHeight="12.75" x14ac:dyDescent="0.2"/>
  <cols>
    <col min="1" max="1" width="38.42578125" customWidth="1"/>
    <col min="2" max="4" width="7" customWidth="1"/>
    <col min="5" max="5" width="36" bestFit="1" customWidth="1"/>
  </cols>
  <sheetData>
    <row r="1" spans="1:5" ht="13.5" thickBot="1" x14ac:dyDescent="0.25">
      <c r="A1" t="s">
        <v>57</v>
      </c>
    </row>
    <row r="2" spans="1:5" x14ac:dyDescent="0.2">
      <c r="A2" s="111" t="s">
        <v>309</v>
      </c>
      <c r="E2" s="12"/>
    </row>
    <row r="3" spans="1:5" ht="13.5" thickBot="1" x14ac:dyDescent="0.25">
      <c r="A3" s="53" t="s">
        <v>158</v>
      </c>
      <c r="E3" t="s">
        <v>58</v>
      </c>
    </row>
    <row r="4" spans="1:5" x14ac:dyDescent="0.2">
      <c r="A4" s="53" t="s">
        <v>159</v>
      </c>
      <c r="E4" s="11" t="s">
        <v>9</v>
      </c>
    </row>
    <row r="5" spans="1:5" x14ac:dyDescent="0.2">
      <c r="A5" s="53" t="s">
        <v>160</v>
      </c>
      <c r="E5" s="13" t="s">
        <v>59</v>
      </c>
    </row>
    <row r="6" spans="1:5" ht="13.5" thickBot="1" x14ac:dyDescent="0.25">
      <c r="A6" s="53" t="s">
        <v>161</v>
      </c>
      <c r="E6" s="14" t="s">
        <v>60</v>
      </c>
    </row>
    <row r="7" spans="1:5" x14ac:dyDescent="0.2">
      <c r="A7" s="53" t="s">
        <v>162</v>
      </c>
    </row>
    <row r="8" spans="1:5" x14ac:dyDescent="0.2">
      <c r="A8" s="53" t="s">
        <v>163</v>
      </c>
    </row>
    <row r="9" spans="1:5" x14ac:dyDescent="0.2">
      <c r="A9" s="53" t="s">
        <v>164</v>
      </c>
    </row>
    <row r="10" spans="1:5" x14ac:dyDescent="0.2">
      <c r="A10" s="53" t="s">
        <v>165</v>
      </c>
    </row>
    <row r="11" spans="1:5" x14ac:dyDescent="0.2">
      <c r="A11" s="53" t="s">
        <v>166</v>
      </c>
    </row>
    <row r="12" spans="1:5" x14ac:dyDescent="0.2">
      <c r="A12" s="13" t="s">
        <v>167</v>
      </c>
    </row>
    <row r="13" spans="1:5" x14ac:dyDescent="0.2">
      <c r="A13" s="13" t="s">
        <v>168</v>
      </c>
    </row>
    <row r="14" spans="1:5" x14ac:dyDescent="0.2">
      <c r="A14" s="13" t="s">
        <v>169</v>
      </c>
    </row>
    <row r="15" spans="1:5" x14ac:dyDescent="0.2">
      <c r="A15" s="13" t="s">
        <v>354</v>
      </c>
    </row>
    <row r="16" spans="1:5" x14ac:dyDescent="0.2">
      <c r="A16" s="13" t="s">
        <v>170</v>
      </c>
    </row>
    <row r="17" spans="1:1" x14ac:dyDescent="0.2">
      <c r="A17" s="13" t="s">
        <v>171</v>
      </c>
    </row>
    <row r="18" spans="1:1" x14ac:dyDescent="0.2">
      <c r="A18" s="13" t="s">
        <v>172</v>
      </c>
    </row>
    <row r="19" spans="1:1" x14ac:dyDescent="0.2">
      <c r="A19" s="13" t="s">
        <v>173</v>
      </c>
    </row>
    <row r="20" spans="1:1" x14ac:dyDescent="0.2">
      <c r="A20" s="13" t="s">
        <v>174</v>
      </c>
    </row>
    <row r="21" spans="1:1" x14ac:dyDescent="0.2">
      <c r="A21" s="13" t="s">
        <v>175</v>
      </c>
    </row>
    <row r="22" spans="1:1" x14ac:dyDescent="0.2">
      <c r="A22" s="13" t="s">
        <v>176</v>
      </c>
    </row>
    <row r="23" spans="1:1" x14ac:dyDescent="0.2">
      <c r="A23" s="13" t="s">
        <v>177</v>
      </c>
    </row>
    <row r="24" spans="1:1" x14ac:dyDescent="0.2">
      <c r="A24" s="13" t="s">
        <v>178</v>
      </c>
    </row>
    <row r="25" spans="1:1" x14ac:dyDescent="0.2">
      <c r="A25" s="13" t="s">
        <v>179</v>
      </c>
    </row>
    <row r="26" spans="1:1" x14ac:dyDescent="0.2">
      <c r="A26" s="13" t="s">
        <v>180</v>
      </c>
    </row>
    <row r="27" spans="1:1" x14ac:dyDescent="0.2">
      <c r="A27" s="13" t="s">
        <v>181</v>
      </c>
    </row>
    <row r="28" spans="1:1" x14ac:dyDescent="0.2">
      <c r="A28" s="13" t="s">
        <v>182</v>
      </c>
    </row>
    <row r="29" spans="1:1" x14ac:dyDescent="0.2">
      <c r="A29" s="13" t="s">
        <v>183</v>
      </c>
    </row>
    <row r="30" spans="1:1" x14ac:dyDescent="0.2">
      <c r="A30" s="13" t="s">
        <v>184</v>
      </c>
    </row>
    <row r="31" spans="1:1" x14ac:dyDescent="0.2">
      <c r="A31" s="13" t="s">
        <v>185</v>
      </c>
    </row>
    <row r="32" spans="1:1" x14ac:dyDescent="0.2">
      <c r="A32" s="13" t="s">
        <v>186</v>
      </c>
    </row>
    <row r="33" spans="1:1" x14ac:dyDescent="0.2">
      <c r="A33" s="13" t="s">
        <v>187</v>
      </c>
    </row>
    <row r="34" spans="1:1" x14ac:dyDescent="0.2">
      <c r="A34" s="13" t="s">
        <v>188</v>
      </c>
    </row>
    <row r="35" spans="1:1" x14ac:dyDescent="0.2">
      <c r="A35" s="13" t="s">
        <v>189</v>
      </c>
    </row>
    <row r="36" spans="1:1" x14ac:dyDescent="0.2">
      <c r="A36" s="13" t="s">
        <v>190</v>
      </c>
    </row>
    <row r="37" spans="1:1" x14ac:dyDescent="0.2">
      <c r="A37" s="13" t="s">
        <v>191</v>
      </c>
    </row>
    <row r="38" spans="1:1" x14ac:dyDescent="0.2">
      <c r="A38" s="13" t="s">
        <v>192</v>
      </c>
    </row>
    <row r="39" spans="1:1" x14ac:dyDescent="0.2">
      <c r="A39" s="13" t="s">
        <v>193</v>
      </c>
    </row>
    <row r="40" spans="1:1" x14ac:dyDescent="0.2">
      <c r="A40" s="13" t="s">
        <v>194</v>
      </c>
    </row>
    <row r="41" spans="1:1" x14ac:dyDescent="0.2">
      <c r="A41" s="13" t="s">
        <v>195</v>
      </c>
    </row>
    <row r="42" spans="1:1" x14ac:dyDescent="0.2">
      <c r="A42" s="13" t="s">
        <v>196</v>
      </c>
    </row>
    <row r="43" spans="1:1" x14ac:dyDescent="0.2">
      <c r="A43" s="13" t="s">
        <v>197</v>
      </c>
    </row>
    <row r="44" spans="1:1" x14ac:dyDescent="0.2">
      <c r="A44" s="13" t="s">
        <v>198</v>
      </c>
    </row>
    <row r="45" spans="1:1" x14ac:dyDescent="0.2">
      <c r="A45" s="13" t="s">
        <v>199</v>
      </c>
    </row>
    <row r="46" spans="1:1" x14ac:dyDescent="0.2">
      <c r="A46" s="13" t="s">
        <v>200</v>
      </c>
    </row>
    <row r="47" spans="1:1" x14ac:dyDescent="0.2">
      <c r="A47" s="13" t="s">
        <v>201</v>
      </c>
    </row>
    <row r="48" spans="1:1" x14ac:dyDescent="0.2">
      <c r="A48" s="13" t="s">
        <v>202</v>
      </c>
    </row>
    <row r="49" spans="1:1" x14ac:dyDescent="0.2">
      <c r="A49" s="13" t="s">
        <v>203</v>
      </c>
    </row>
    <row r="50" spans="1:1" x14ac:dyDescent="0.2">
      <c r="A50" s="13" t="s">
        <v>204</v>
      </c>
    </row>
    <row r="51" spans="1:1" x14ac:dyDescent="0.2">
      <c r="A51" s="13" t="s">
        <v>205</v>
      </c>
    </row>
    <row r="52" spans="1:1" x14ac:dyDescent="0.2">
      <c r="A52" s="13" t="s">
        <v>206</v>
      </c>
    </row>
    <row r="53" spans="1:1" x14ac:dyDescent="0.2">
      <c r="A53" s="13" t="s">
        <v>207</v>
      </c>
    </row>
    <row r="54" spans="1:1" x14ac:dyDescent="0.2">
      <c r="A54" s="13" t="s">
        <v>208</v>
      </c>
    </row>
    <row r="55" spans="1:1" x14ac:dyDescent="0.2">
      <c r="A55" s="13" t="s">
        <v>209</v>
      </c>
    </row>
    <row r="56" spans="1:1" x14ac:dyDescent="0.2">
      <c r="A56" s="13" t="s">
        <v>210</v>
      </c>
    </row>
    <row r="57" spans="1:1" x14ac:dyDescent="0.2">
      <c r="A57" s="13" t="s">
        <v>211</v>
      </c>
    </row>
    <row r="58" spans="1:1" x14ac:dyDescent="0.2">
      <c r="A58" s="13" t="s">
        <v>212</v>
      </c>
    </row>
    <row r="59" spans="1:1" x14ac:dyDescent="0.2">
      <c r="A59" s="13" t="s">
        <v>213</v>
      </c>
    </row>
    <row r="60" spans="1:1" x14ac:dyDescent="0.2">
      <c r="A60" s="13" t="s">
        <v>214</v>
      </c>
    </row>
    <row r="61" spans="1:1" x14ac:dyDescent="0.2">
      <c r="A61" s="13" t="s">
        <v>215</v>
      </c>
    </row>
    <row r="62" spans="1:1" ht="13.5" thickBot="1" x14ac:dyDescent="0.25">
      <c r="A62" s="14" t="s">
        <v>216</v>
      </c>
    </row>
  </sheetData>
  <pageMargins left="0.75" right="0.75" top="1" bottom="1" header="0.5" footer="0.5"/>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Introduction</vt:lpstr>
      <vt:lpstr>Sec A. Written Complaints</vt:lpstr>
      <vt:lpstr>Sec B. Mediations</vt:lpstr>
      <vt:lpstr>Sec C. DP Complaints</vt:lpstr>
      <vt:lpstr>Sec D. Expedited DP Complaints</vt:lpstr>
      <vt:lpstr>Indicator Values</vt:lpstr>
      <vt:lpstr>Issues Analyses</vt:lpstr>
      <vt:lpstr>DR Survey</vt:lpstr>
      <vt:lpstr>List Names</vt:lpstr>
      <vt:lpstr>Instructions-Definitions</vt:lpstr>
      <vt:lpstr>B14List</vt:lpstr>
      <vt:lpstr>'DR Survey'!Print_Area</vt:lpstr>
      <vt:lpstr>'Indicator Values'!Print_Area</vt:lpstr>
      <vt:lpstr>Introduction!Print_Area</vt:lpstr>
      <vt:lpstr>'Sec A. Written Complaints'!Print_Area</vt:lpstr>
      <vt:lpstr>'Sec B. Mediations'!Print_Area</vt:lpstr>
      <vt:lpstr>'Sec C. DP Complaints'!Print_Area</vt:lpstr>
      <vt:lpstr>'Sec D. Expedited DP Complaints'!Print_Area</vt:lpstr>
      <vt:lpstr>State_Name</vt:lpstr>
      <vt:lpstr>StatusList</vt:lpstr>
    </vt:vector>
  </TitlesOfParts>
  <Company>Westat,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longnecker_k</dc:creator>
  <cp:lastModifiedBy>Diana Cruz</cp:lastModifiedBy>
  <cp:lastPrinted>2013-12-05T19:20:42Z</cp:lastPrinted>
  <dcterms:created xsi:type="dcterms:W3CDTF">1998-10-07T17:07:18Z</dcterms:created>
  <dcterms:modified xsi:type="dcterms:W3CDTF">2017-11-30T18:29:21Z</dcterms:modified>
</cp:coreProperties>
</file>